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گزارشات\پیشرفت ماهانه مطالعات\گزارش پیشرفت شهریور\"/>
    </mc:Choice>
  </mc:AlternateContent>
  <bookViews>
    <workbookView xWindow="0" yWindow="0" windowWidth="17280" windowHeight="9195" firstSheet="1" activeTab="8"/>
  </bookViews>
  <sheets>
    <sheet name="آذر" sheetId="3" r:id="rId1"/>
    <sheet name="دی" sheetId="4" r:id="rId2"/>
    <sheet name="بهمن" sheetId="5" r:id="rId3"/>
    <sheet name="منتهی به پایان فروردین" sheetId="1" r:id="rId4"/>
    <sheet name="اردیبهشت" sheetId="6" r:id="rId5"/>
    <sheet name="خرداد" sheetId="7" r:id="rId6"/>
    <sheet name="تیر" sheetId="8" r:id="rId7"/>
    <sheet name="مرداد" sheetId="9" r:id="rId8"/>
    <sheet name="شهریور" sheetId="10" r:id="rId9"/>
  </sheets>
  <definedNames>
    <definedName name="_xlnm.Print_Area" localSheetId="3">'منتهی به پایان فروردین'!$B$2:$L$27</definedName>
  </definedNames>
  <calcPr calcId="152511"/>
</workbook>
</file>

<file path=xl/calcChain.xml><?xml version="1.0" encoding="utf-8"?>
<calcChain xmlns="http://schemas.openxmlformats.org/spreadsheetml/2006/main">
  <c r="G25" i="10" l="1"/>
  <c r="G24" i="10"/>
  <c r="G22" i="10" s="1"/>
  <c r="G23" i="10"/>
  <c r="L22" i="10"/>
  <c r="K22" i="10"/>
  <c r="J22" i="10"/>
  <c r="I22" i="10"/>
  <c r="H22" i="10"/>
  <c r="G21" i="10"/>
  <c r="G20" i="10"/>
  <c r="G19" i="10"/>
  <c r="G18" i="10"/>
  <c r="L17" i="10"/>
  <c r="K17" i="10"/>
  <c r="K5" i="10" s="1"/>
  <c r="J17" i="10"/>
  <c r="I17" i="10"/>
  <c r="H17" i="10"/>
  <c r="G16" i="10"/>
  <c r="G15" i="10"/>
  <c r="G14" i="10"/>
  <c r="G13" i="10"/>
  <c r="G12" i="10"/>
  <c r="G11" i="10"/>
  <c r="G10" i="10"/>
  <c r="G8" i="10" s="1"/>
  <c r="G9" i="10"/>
  <c r="L8" i="10"/>
  <c r="K8" i="10"/>
  <c r="J8" i="10"/>
  <c r="I8" i="10"/>
  <c r="H8" i="10"/>
  <c r="G7" i="10"/>
  <c r="G6" i="10"/>
  <c r="L5" i="10"/>
  <c r="J5" i="10"/>
  <c r="I5" i="10"/>
  <c r="H5" i="10"/>
  <c r="C5" i="10"/>
  <c r="G17" i="10" l="1"/>
  <c r="G5" i="10"/>
  <c r="G25" i="9"/>
  <c r="G24" i="9"/>
  <c r="G23" i="9"/>
  <c r="L22" i="9"/>
  <c r="K22" i="9"/>
  <c r="J22" i="9"/>
  <c r="I22" i="9"/>
  <c r="H22" i="9"/>
  <c r="G21" i="9"/>
  <c r="G20" i="9"/>
  <c r="G19" i="9"/>
  <c r="G18" i="9"/>
  <c r="L17" i="9"/>
  <c r="L5" i="9" s="1"/>
  <c r="K17" i="9"/>
  <c r="K5" i="9" s="1"/>
  <c r="J17" i="9"/>
  <c r="I17" i="9"/>
  <c r="H17" i="9"/>
  <c r="G16" i="9"/>
  <c r="G15" i="9"/>
  <c r="G14" i="9"/>
  <c r="G13" i="9"/>
  <c r="G12" i="9"/>
  <c r="G11" i="9"/>
  <c r="G10" i="9"/>
  <c r="G9" i="9"/>
  <c r="L8" i="9"/>
  <c r="K8" i="9"/>
  <c r="J8" i="9"/>
  <c r="I8" i="9"/>
  <c r="H8" i="9"/>
  <c r="G7" i="9"/>
  <c r="G6" i="9"/>
  <c r="C5" i="9"/>
  <c r="H5" i="9" l="1"/>
  <c r="J5" i="9"/>
  <c r="G22" i="9"/>
  <c r="G8" i="9"/>
  <c r="I5" i="9"/>
  <c r="G5" i="9" s="1"/>
  <c r="G17" i="9"/>
  <c r="G25" i="8"/>
  <c r="G24" i="8"/>
  <c r="G23" i="8"/>
  <c r="L22" i="8"/>
  <c r="K22" i="8"/>
  <c r="J22" i="8"/>
  <c r="I22" i="8"/>
  <c r="H22" i="8"/>
  <c r="G21" i="8"/>
  <c r="G20" i="8"/>
  <c r="G19" i="8"/>
  <c r="G18" i="8"/>
  <c r="L17" i="8"/>
  <c r="K17" i="8"/>
  <c r="K5" i="8" s="1"/>
  <c r="J17" i="8"/>
  <c r="I17" i="8"/>
  <c r="H17" i="8"/>
  <c r="H5" i="8" s="1"/>
  <c r="G16" i="8"/>
  <c r="G15" i="8"/>
  <c r="G14" i="8"/>
  <c r="G13" i="8"/>
  <c r="G12" i="8"/>
  <c r="G11" i="8"/>
  <c r="G10" i="8"/>
  <c r="G9" i="8"/>
  <c r="L8" i="8"/>
  <c r="K8" i="8"/>
  <c r="J8" i="8"/>
  <c r="I8" i="8"/>
  <c r="I5" i="8" s="1"/>
  <c r="H8" i="8"/>
  <c r="G7" i="8"/>
  <c r="G6" i="8"/>
  <c r="C5" i="8"/>
  <c r="J5" i="8" l="1"/>
  <c r="G22" i="8"/>
  <c r="G17" i="8"/>
  <c r="G8" i="8"/>
  <c r="L5" i="8"/>
  <c r="G5" i="8" s="1"/>
  <c r="G25" i="7"/>
  <c r="G24" i="7"/>
  <c r="G23" i="7"/>
  <c r="G22" i="7" s="1"/>
  <c r="L22" i="7"/>
  <c r="K22" i="7"/>
  <c r="J22" i="7"/>
  <c r="I22" i="7"/>
  <c r="H22" i="7"/>
  <c r="G21" i="7"/>
  <c r="G20" i="7"/>
  <c r="G19" i="7"/>
  <c r="G17" i="7" s="1"/>
  <c r="G18" i="7"/>
  <c r="L17" i="7"/>
  <c r="L5" i="7" s="1"/>
  <c r="K17" i="7"/>
  <c r="J17" i="7"/>
  <c r="I17" i="7"/>
  <c r="H17" i="7"/>
  <c r="H5" i="7" s="1"/>
  <c r="G16" i="7"/>
  <c r="G15" i="7"/>
  <c r="G14" i="7"/>
  <c r="G13" i="7"/>
  <c r="G12" i="7"/>
  <c r="G11" i="7"/>
  <c r="G10" i="7"/>
  <c r="G9" i="7"/>
  <c r="L8" i="7"/>
  <c r="K8" i="7"/>
  <c r="J8" i="7"/>
  <c r="I8" i="7"/>
  <c r="H8" i="7"/>
  <c r="G7" i="7"/>
  <c r="G6" i="7"/>
  <c r="I5" i="7"/>
  <c r="C5" i="7"/>
  <c r="K5" i="7" l="1"/>
  <c r="G5" i="7" s="1"/>
  <c r="J5" i="7"/>
  <c r="G8" i="7"/>
  <c r="G25" i="6"/>
  <c r="G24" i="6"/>
  <c r="G22" i="6" s="1"/>
  <c r="G23" i="6"/>
  <c r="L22" i="6"/>
  <c r="K22" i="6"/>
  <c r="J22" i="6"/>
  <c r="I22" i="6"/>
  <c r="H22" i="6"/>
  <c r="G21" i="6"/>
  <c r="G20" i="6"/>
  <c r="G19" i="6"/>
  <c r="G18" i="6"/>
  <c r="L17" i="6"/>
  <c r="L5" i="6" s="1"/>
  <c r="K17" i="6"/>
  <c r="K5" i="6" s="1"/>
  <c r="J17" i="6"/>
  <c r="J5" i="6" s="1"/>
  <c r="I17" i="6"/>
  <c r="H17" i="6"/>
  <c r="H5" i="6" s="1"/>
  <c r="G16" i="6"/>
  <c r="G15" i="6"/>
  <c r="G14" i="6"/>
  <c r="G13" i="6"/>
  <c r="G12" i="6"/>
  <c r="G11" i="6"/>
  <c r="G10" i="6"/>
  <c r="G9" i="6"/>
  <c r="L8" i="6"/>
  <c r="K8" i="6"/>
  <c r="J8" i="6"/>
  <c r="I8" i="6"/>
  <c r="H8" i="6"/>
  <c r="G7" i="6"/>
  <c r="G6" i="6"/>
  <c r="C5" i="6"/>
  <c r="I5" i="6" l="1"/>
  <c r="G5" i="6" s="1"/>
  <c r="G17" i="6"/>
  <c r="G8" i="6"/>
  <c r="G25" i="5"/>
  <c r="G24" i="5"/>
  <c r="J23" i="5"/>
  <c r="G23" i="5"/>
  <c r="G22" i="5" s="1"/>
  <c r="L22" i="5"/>
  <c r="K22" i="5"/>
  <c r="K5" i="5" s="1"/>
  <c r="J22" i="5"/>
  <c r="I22" i="5"/>
  <c r="I5" i="5" s="1"/>
  <c r="H22" i="5"/>
  <c r="J21" i="5"/>
  <c r="G21" i="5"/>
  <c r="G20" i="5"/>
  <c r="G19" i="5"/>
  <c r="G18" i="5"/>
  <c r="G17" i="5" s="1"/>
  <c r="L17" i="5"/>
  <c r="K17" i="5"/>
  <c r="J17" i="5"/>
  <c r="I17" i="5"/>
  <c r="H17" i="5"/>
  <c r="G16" i="5"/>
  <c r="G15" i="5"/>
  <c r="G14" i="5"/>
  <c r="G13" i="5"/>
  <c r="G12" i="5"/>
  <c r="G11" i="5"/>
  <c r="G10" i="5"/>
  <c r="G8" i="5" s="1"/>
  <c r="G9" i="5"/>
  <c r="L8" i="5"/>
  <c r="K8" i="5"/>
  <c r="J8" i="5"/>
  <c r="J5" i="5" s="1"/>
  <c r="I8" i="5"/>
  <c r="H8" i="5"/>
  <c r="G7" i="5"/>
  <c r="G6" i="5"/>
  <c r="L5" i="5"/>
  <c r="H5" i="5"/>
  <c r="C5" i="5"/>
  <c r="G5" i="5" l="1"/>
  <c r="G25" i="4" l="1"/>
  <c r="G24" i="4"/>
  <c r="J23" i="4"/>
  <c r="G23" i="4"/>
  <c r="G22" i="4" s="1"/>
  <c r="L22" i="4"/>
  <c r="J22" i="4"/>
  <c r="I22" i="4"/>
  <c r="J21" i="4"/>
  <c r="G21" i="4" s="1"/>
  <c r="G20" i="4"/>
  <c r="G19" i="4"/>
  <c r="G18" i="4"/>
  <c r="L17" i="4"/>
  <c r="J17" i="4"/>
  <c r="G16" i="4"/>
  <c r="G15" i="4"/>
  <c r="G14" i="4"/>
  <c r="G13" i="4"/>
  <c r="G12" i="4"/>
  <c r="G11" i="4"/>
  <c r="G10" i="4"/>
  <c r="G9" i="4"/>
  <c r="L8" i="4"/>
  <c r="J8" i="4"/>
  <c r="I8" i="4"/>
  <c r="G8" i="4"/>
  <c r="G7" i="4"/>
  <c r="G6" i="4"/>
  <c r="L5" i="4"/>
  <c r="K5" i="4"/>
  <c r="G5" i="4" s="1"/>
  <c r="J5" i="4"/>
  <c r="I5" i="4"/>
  <c r="H5" i="4"/>
  <c r="C5" i="4"/>
  <c r="G17" i="4" l="1"/>
  <c r="G25" i="3" l="1"/>
  <c r="G24" i="3"/>
  <c r="G23" i="3"/>
  <c r="G22" i="3" s="1"/>
  <c r="K22" i="3"/>
  <c r="H22" i="3"/>
  <c r="G21" i="3"/>
  <c r="G20" i="3"/>
  <c r="G19" i="3"/>
  <c r="G18" i="3"/>
  <c r="G17" i="3" s="1"/>
  <c r="K17" i="3"/>
  <c r="G16" i="3"/>
  <c r="G15" i="3"/>
  <c r="G14" i="3"/>
  <c r="G13" i="3"/>
  <c r="G12" i="3"/>
  <c r="G11" i="3"/>
  <c r="G10" i="3"/>
  <c r="G8" i="3" s="1"/>
  <c r="G9" i="3"/>
  <c r="K8" i="3"/>
  <c r="J8" i="3"/>
  <c r="G7" i="3"/>
  <c r="G6" i="3"/>
  <c r="K5" i="3"/>
  <c r="J5" i="3"/>
  <c r="G5" i="3" s="1"/>
  <c r="C5" i="3"/>
  <c r="H22" i="1" l="1"/>
  <c r="K22" i="1"/>
  <c r="H17" i="1"/>
  <c r="I17" i="1"/>
  <c r="K17" i="1"/>
  <c r="H8" i="1"/>
  <c r="K8" i="1"/>
  <c r="I8" i="1" l="1"/>
  <c r="J8" i="1"/>
  <c r="J22" i="1" l="1"/>
  <c r="J17" i="1"/>
  <c r="H5" i="1" l="1"/>
  <c r="I22" i="1"/>
  <c r="I5" i="1" s="1"/>
  <c r="L22" i="1"/>
  <c r="L17" i="1"/>
  <c r="L8" i="1"/>
  <c r="L5" i="1" s="1"/>
  <c r="J5" i="1" l="1"/>
  <c r="K5" i="1" l="1"/>
  <c r="C5" i="1"/>
  <c r="G6" i="1" l="1"/>
  <c r="G7" i="1"/>
  <c r="G9" i="1"/>
  <c r="G10" i="1"/>
  <c r="G11" i="1"/>
  <c r="G12" i="1"/>
  <c r="G13" i="1"/>
  <c r="G14" i="1"/>
  <c r="G15" i="1"/>
  <c r="G16" i="1"/>
  <c r="G18" i="1"/>
  <c r="G19" i="1"/>
  <c r="G20" i="1"/>
  <c r="G21" i="1"/>
  <c r="G23" i="1"/>
  <c r="G24" i="1"/>
  <c r="G25" i="1"/>
  <c r="G5" i="1"/>
  <c r="G22" i="1" l="1"/>
  <c r="G17" i="1"/>
  <c r="G8" i="1"/>
</calcChain>
</file>

<file path=xl/sharedStrings.xml><?xml version="1.0" encoding="utf-8"?>
<sst xmlns="http://schemas.openxmlformats.org/spreadsheetml/2006/main" count="783" uniqueCount="88">
  <si>
    <t xml:space="preserve">مطالعات میدانی، جمع آوری داده ها و اطلاعات میدانی و اسنادی برگزاری جلسات مشارکتی </t>
  </si>
  <si>
    <t>موقعیت منظومه</t>
  </si>
  <si>
    <t>شناسائی مسائل کلیدی منظومه از نگاه جامعه محلی</t>
  </si>
  <si>
    <t>ویزگیهای ساختاری عملکردی نظام محیطی و بوم شناختی</t>
  </si>
  <si>
    <t>ویژگیهای نظام کالبدی در سطح سکونتگاهها و منظومه</t>
  </si>
  <si>
    <t>ساختار و عملکردی اجتماعی -فرهنگی در سطح سکونتگاه ها و منظومه</t>
  </si>
  <si>
    <t>ساختار و عملکردی اقتصادی در سطح سکونتگاه ها و منظومه</t>
  </si>
  <si>
    <t>ویژگی ساختارها و عملکردهای سیاسی - مدیریتی در سطح سکونتگاه ها و منظومه</t>
  </si>
  <si>
    <t>ساختار و عملکرد نظام فضایی شبکه سکونتگاهی منظومه</t>
  </si>
  <si>
    <t>جایگاه منظومه در برنامه ها و طرح های فرادست</t>
  </si>
  <si>
    <t>تحلیل قابلیتها و محدودیتها و شناسایی عوامل و نیروهای ساختاری - کارکردی موثر بر توسعه پایدار منظومه</t>
  </si>
  <si>
    <t>برنامه ریزی فضایی توسعه پایدار منظومه</t>
  </si>
  <si>
    <t>طراحی و دستاوردهای برنامه توسعه هماهنگ و پایدار منظومه (برنامه پیشنهادی)</t>
  </si>
  <si>
    <t>معیارها و ضوابط پیشنهادی طرح</t>
  </si>
  <si>
    <t>نقشه های طرح</t>
  </si>
  <si>
    <t>نام فعالیت</t>
  </si>
  <si>
    <t>بررسی و اصلاح نظرات ناظرین برگزاری مراحل تصویب طرح</t>
  </si>
  <si>
    <t>98/06/31</t>
  </si>
  <si>
    <t>بخش نخست: شناخت و امکان سنجی اجرای طرح</t>
  </si>
  <si>
    <t>بخش دوم</t>
  </si>
  <si>
    <t>بخش سوم</t>
  </si>
  <si>
    <t>کل مطالعه</t>
  </si>
  <si>
    <t>ترکیب وزنی فعالیت ها</t>
  </si>
  <si>
    <t>آغاز</t>
  </si>
  <si>
    <t>انجام</t>
  </si>
  <si>
    <t>مدت</t>
  </si>
  <si>
    <t>تجهیز کارگاه</t>
  </si>
  <si>
    <t>97/06/31</t>
  </si>
  <si>
    <t>درصد پیشرفت</t>
  </si>
  <si>
    <t>راژان آب زاگرس</t>
  </si>
  <si>
    <t>سبز سامانه سبلان</t>
  </si>
  <si>
    <t>یورت شهر سبلان</t>
  </si>
  <si>
    <t>برنامه ریزی چشم‌انداز سامان</t>
  </si>
  <si>
    <t>آرتا نقشینه شهر</t>
  </si>
  <si>
    <t>مهندسین مشاور فایل/فایل های مستندات پیشرفت کار را همزمان به دفتر مطالعات و مدیر تیم نظارت عامل چهارم ارسال می نمایند.</t>
  </si>
  <si>
    <t>گزارش های ماهانه هفته اول ماه بعد تهیه و ارسال خواهند شد.</t>
  </si>
  <si>
    <t>زمانبندی ارسال گزارش:</t>
  </si>
  <si>
    <t>زمانبندی فعالیت‌ها</t>
  </si>
  <si>
    <t xml:space="preserve"> 97/04/02</t>
  </si>
  <si>
    <t xml:space="preserve"> 97/12/10</t>
  </si>
  <si>
    <t>97/04/02</t>
  </si>
  <si>
    <t xml:space="preserve"> 97/04/08</t>
  </si>
  <si>
    <t xml:space="preserve">97/04/31   </t>
  </si>
  <si>
    <t xml:space="preserve"> 97/04/22</t>
  </si>
  <si>
    <t xml:space="preserve"> 97/08/13</t>
  </si>
  <si>
    <t xml:space="preserve"> 97/06/25</t>
  </si>
  <si>
    <t>97/07/04</t>
  </si>
  <si>
    <t>97/09/13</t>
  </si>
  <si>
    <t>97/07/24</t>
  </si>
  <si>
    <t>97/10/3</t>
  </si>
  <si>
    <t>97/08/21</t>
  </si>
  <si>
    <t>97/10/20</t>
  </si>
  <si>
    <t>97/10/11</t>
  </si>
  <si>
    <t>97/12/10</t>
  </si>
  <si>
    <t xml:space="preserve"> 97/12/01</t>
  </si>
  <si>
    <t xml:space="preserve"> 98/02/15</t>
  </si>
  <si>
    <t>97/12/01</t>
  </si>
  <si>
    <t>97/12/15</t>
  </si>
  <si>
    <t>98/01/01</t>
  </si>
  <si>
    <t>97/12/11</t>
  </si>
  <si>
    <t>97/12/25</t>
  </si>
  <si>
    <t>97/12/16</t>
  </si>
  <si>
    <t>98/02/15</t>
  </si>
  <si>
    <t xml:space="preserve"> 98/04/02</t>
  </si>
  <si>
    <t>98/01/27</t>
  </si>
  <si>
    <t>98/02/10</t>
  </si>
  <si>
    <t>98/04/02</t>
  </si>
  <si>
    <t>97/08/01</t>
  </si>
  <si>
    <t>97/04/30</t>
  </si>
  <si>
    <t xml:space="preserve"> 97/01/27</t>
  </si>
  <si>
    <t>-</t>
  </si>
  <si>
    <t xml:space="preserve">گزارش پیشرفت مطالعات منتهی به 97/10/30 مهندسین مشاور طرح توسعه پایدار منظومه های روستائی استان زنجان </t>
  </si>
  <si>
    <t>97/11/04</t>
  </si>
  <si>
    <t xml:space="preserve">گزارش پیشرفت مطالعات منتهی به 97/09/30 مهندسین مشاور طرح توسعه پایدار منظومه های روستائی استان زنجان </t>
  </si>
  <si>
    <t>97/10/06</t>
  </si>
  <si>
    <t>98/02/12</t>
  </si>
  <si>
    <t xml:space="preserve">گزارش پیشرفت مطالعات منتهی به 98/01/31 مهندسین مشاور طرح توسعه پایدار منظومه های روستائی استان زنجان </t>
  </si>
  <si>
    <t xml:space="preserve">گزارش پیشرفت مطالعات منتهی به 97/11/30 مهندسین مشاور طرح توسعه پایدار منظومه های روستائی استان زنجان </t>
  </si>
  <si>
    <t xml:space="preserve">گزارش پیشرفت مطالعات منتهی به 98/02/31 مهندسین مشاور طرح توسعه پایدار منظومه های روستائی استان زنجان </t>
  </si>
  <si>
    <t>98/03/13</t>
  </si>
  <si>
    <t xml:space="preserve">گزارش پیشرفت مطالعات منتهی به 98/03/31 مهندسین مشاور طرح توسعه پایدار منظومه های روستائی استان زنجان </t>
  </si>
  <si>
    <t>98/04/10</t>
  </si>
  <si>
    <t>98/05/05</t>
  </si>
  <si>
    <t xml:space="preserve">گزارش پیشرفت مطالعات منتهی به 98/04/31 مهندسین مشاور طرح توسعه پایدار منظومه های روستائی استان زنجان </t>
  </si>
  <si>
    <t>98/06/05</t>
  </si>
  <si>
    <t xml:space="preserve">گزارش پیشرفت مطالعات منتهی به 98/05/31 مهندسین مشاور طرح توسعه پایدار منظومه های روستائی استان زنجان </t>
  </si>
  <si>
    <t xml:space="preserve">گزارش پیشرفت مطالعات منتهی به 98/06/31 مهندسین مشاور طرح توسعه پایدار منظومه های روستائی استان زنجان </t>
  </si>
  <si>
    <t>98/07/06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</si>
</sst>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rightToLeft="1" workbookViewId="0">
      <selection sqref="A1:XFD1048576"/>
    </sheetView>
  </sheetViews>
  <sheetFormatPr defaultColWidth="10.7109375" defaultRowHeight="15.75" x14ac:dyDescent="0.4"/>
  <cols>
    <col min="1" max="1" width="10.7109375" style="18"/>
    <col min="2" max="2" width="20.7109375" style="17" customWidth="1"/>
    <col min="3" max="6" width="10.7109375" style="17"/>
    <col min="7" max="7" width="12" style="17" bestFit="1" customWidth="1"/>
    <col min="8" max="12" width="10.7109375" style="17"/>
    <col min="13" max="16384" width="10.7109375" style="18"/>
  </cols>
  <sheetData>
    <row r="2" spans="2:12" x14ac:dyDescent="0.4">
      <c r="B2" s="45" t="s">
        <v>73</v>
      </c>
      <c r="C2" s="45"/>
      <c r="D2" s="45"/>
      <c r="E2" s="45"/>
      <c r="F2" s="45"/>
      <c r="G2" s="45"/>
      <c r="H2" s="19"/>
      <c r="I2" s="45" t="s">
        <v>36</v>
      </c>
      <c r="J2" s="45"/>
      <c r="K2" s="20" t="s">
        <v>74</v>
      </c>
      <c r="L2" s="19"/>
    </row>
    <row r="3" spans="2:12" s="19" customFormat="1" ht="31.5" x14ac:dyDescent="0.4">
      <c r="B3" s="46" t="s">
        <v>15</v>
      </c>
      <c r="C3" s="46" t="s">
        <v>22</v>
      </c>
      <c r="D3" s="48" t="s">
        <v>37</v>
      </c>
      <c r="E3" s="48"/>
      <c r="F3" s="48"/>
      <c r="G3" s="21" t="s">
        <v>21</v>
      </c>
      <c r="H3" s="21" t="s">
        <v>33</v>
      </c>
      <c r="I3" s="22" t="s">
        <v>32</v>
      </c>
      <c r="J3" s="21" t="s">
        <v>29</v>
      </c>
      <c r="K3" s="21" t="s">
        <v>30</v>
      </c>
      <c r="L3" s="21" t="s">
        <v>31</v>
      </c>
    </row>
    <row r="4" spans="2:12" s="19" customFormat="1" x14ac:dyDescent="0.4">
      <c r="B4" s="47"/>
      <c r="C4" s="47"/>
      <c r="D4" s="23" t="s">
        <v>25</v>
      </c>
      <c r="E4" s="23" t="s">
        <v>23</v>
      </c>
      <c r="F4" s="23" t="s">
        <v>24</v>
      </c>
      <c r="G4" s="23" t="s">
        <v>28</v>
      </c>
      <c r="H4" s="23" t="s">
        <v>28</v>
      </c>
      <c r="I4" s="23" t="s">
        <v>28</v>
      </c>
      <c r="J4" s="23" t="s">
        <v>28</v>
      </c>
      <c r="K4" s="23" t="s">
        <v>28</v>
      </c>
      <c r="L4" s="23" t="s">
        <v>28</v>
      </c>
    </row>
    <row r="5" spans="2:12" s="19" customFormat="1" x14ac:dyDescent="0.4">
      <c r="B5" s="24" t="s">
        <v>21</v>
      </c>
      <c r="C5" s="24">
        <f>C6+C7+C8+C17+C22</f>
        <v>100</v>
      </c>
      <c r="D5" s="24">
        <v>360</v>
      </c>
      <c r="E5" s="24" t="s">
        <v>27</v>
      </c>
      <c r="F5" s="24" t="s">
        <v>17</v>
      </c>
      <c r="G5" s="25">
        <f>(H5*(4/17)+I5*(4/17)+J5*(2/17)+K5*(2/17)+L5*(5/17))</f>
        <v>21.458823529411767</v>
      </c>
      <c r="H5" s="25">
        <v>17.2</v>
      </c>
      <c r="I5" s="25">
        <v>23.5</v>
      </c>
      <c r="J5" s="25">
        <f t="shared" ref="J5:K5" si="0">J6+J7+J8+J17+J22</f>
        <v>10</v>
      </c>
      <c r="K5" s="25">
        <f t="shared" si="0"/>
        <v>19</v>
      </c>
      <c r="L5" s="25">
        <v>28.8</v>
      </c>
    </row>
    <row r="6" spans="2:12" s="19" customFormat="1" x14ac:dyDescent="0.4">
      <c r="B6" s="24" t="s">
        <v>26</v>
      </c>
      <c r="C6" s="24">
        <v>5</v>
      </c>
      <c r="D6" s="24">
        <v>90</v>
      </c>
      <c r="E6" s="24" t="s">
        <v>68</v>
      </c>
      <c r="F6" s="24" t="s">
        <v>67</v>
      </c>
      <c r="G6" s="25">
        <f t="shared" ref="G6:G25" si="1">(H6*(4/17)+I6*(4/17)+J6*(2/17)+K6*(2/17)+L6*(5/17))</f>
        <v>5</v>
      </c>
      <c r="H6" s="24">
        <v>5</v>
      </c>
      <c r="I6" s="24">
        <v>5</v>
      </c>
      <c r="J6" s="25">
        <v>5</v>
      </c>
      <c r="K6" s="24">
        <v>5</v>
      </c>
      <c r="L6" s="24">
        <v>5</v>
      </c>
    </row>
    <row r="7" spans="2:12" s="19" customFormat="1" ht="63" x14ac:dyDescent="0.4">
      <c r="B7" s="24" t="s">
        <v>0</v>
      </c>
      <c r="C7" s="24">
        <v>5</v>
      </c>
      <c r="D7" s="24">
        <v>60</v>
      </c>
      <c r="E7" s="26" t="s">
        <v>50</v>
      </c>
      <c r="F7" s="26" t="s">
        <v>51</v>
      </c>
      <c r="G7" s="25">
        <f>(H7*(4/17)+I7*(4/17)+J7*(2/17)+K7*(2/17)+L7*(5/17))</f>
        <v>2.2352941176470589</v>
      </c>
      <c r="H7" s="24">
        <v>1.5</v>
      </c>
      <c r="I7" s="24">
        <v>1.5</v>
      </c>
      <c r="J7" s="25">
        <v>1</v>
      </c>
      <c r="K7" s="24">
        <v>2</v>
      </c>
      <c r="L7" s="24">
        <v>4</v>
      </c>
    </row>
    <row r="8" spans="2:12" s="19" customFormat="1" ht="31.5" x14ac:dyDescent="0.4">
      <c r="B8" s="24" t="s">
        <v>18</v>
      </c>
      <c r="C8" s="24">
        <v>40</v>
      </c>
      <c r="D8" s="24">
        <v>253</v>
      </c>
      <c r="E8" s="26" t="s">
        <v>51</v>
      </c>
      <c r="F8" s="24" t="s">
        <v>39</v>
      </c>
      <c r="G8" s="25">
        <f>G9+G10+G11+G12+G13+G14+G15+G16</f>
        <v>13.517647058823531</v>
      </c>
      <c r="H8" s="25">
        <v>10.7</v>
      </c>
      <c r="I8" s="25">
        <v>17</v>
      </c>
      <c r="J8" s="25">
        <f t="shared" ref="J8:K8" si="2">J9+J10+J11+J12+J13+J14+J15+J16</f>
        <v>2</v>
      </c>
      <c r="K8" s="25">
        <f t="shared" si="2"/>
        <v>8</v>
      </c>
      <c r="L8" s="25">
        <v>19.8</v>
      </c>
    </row>
    <row r="9" spans="2:12" x14ac:dyDescent="0.4">
      <c r="B9" s="27" t="s">
        <v>1</v>
      </c>
      <c r="C9" s="21">
        <v>1</v>
      </c>
      <c r="D9" s="21">
        <v>7</v>
      </c>
      <c r="E9" s="21" t="s">
        <v>40</v>
      </c>
      <c r="F9" s="21" t="s">
        <v>41</v>
      </c>
      <c r="G9" s="28">
        <f t="shared" si="1"/>
        <v>0.95294117647058818</v>
      </c>
      <c r="H9" s="21">
        <v>0.8</v>
      </c>
      <c r="I9" s="21">
        <v>1</v>
      </c>
      <c r="J9" s="28">
        <v>1</v>
      </c>
      <c r="K9" s="21">
        <v>1</v>
      </c>
      <c r="L9" s="21">
        <v>1</v>
      </c>
    </row>
    <row r="10" spans="2:12" ht="31.5" x14ac:dyDescent="0.4">
      <c r="B10" s="27" t="s">
        <v>2</v>
      </c>
      <c r="C10" s="21">
        <v>2</v>
      </c>
      <c r="D10" s="21">
        <v>29</v>
      </c>
      <c r="E10" s="21" t="s">
        <v>38</v>
      </c>
      <c r="F10" s="21" t="s">
        <v>42</v>
      </c>
      <c r="G10" s="28">
        <f t="shared" si="1"/>
        <v>0.97647058823529409</v>
      </c>
      <c r="H10" s="21">
        <v>0.4</v>
      </c>
      <c r="I10" s="21">
        <v>1</v>
      </c>
      <c r="J10" s="28">
        <v>1</v>
      </c>
      <c r="K10" s="21"/>
      <c r="L10" s="21">
        <v>1.8</v>
      </c>
    </row>
    <row r="11" spans="2:12" ht="31.5" x14ac:dyDescent="0.4">
      <c r="B11" s="27" t="s">
        <v>3</v>
      </c>
      <c r="C11" s="21">
        <v>8</v>
      </c>
      <c r="D11" s="21">
        <v>114</v>
      </c>
      <c r="E11" s="21" t="s">
        <v>43</v>
      </c>
      <c r="F11" s="21" t="s">
        <v>44</v>
      </c>
      <c r="G11" s="28">
        <f t="shared" si="1"/>
        <v>4.3529411764705888</v>
      </c>
      <c r="H11" s="21">
        <v>4</v>
      </c>
      <c r="I11" s="21">
        <v>3</v>
      </c>
      <c r="J11" s="28">
        <v>0</v>
      </c>
      <c r="K11" s="21">
        <v>3</v>
      </c>
      <c r="L11" s="21">
        <v>8</v>
      </c>
    </row>
    <row r="12" spans="2:12" ht="31.5" x14ac:dyDescent="0.4">
      <c r="B12" s="27" t="s">
        <v>4</v>
      </c>
      <c r="C12" s="21">
        <v>3</v>
      </c>
      <c r="D12" s="21">
        <v>49</v>
      </c>
      <c r="E12" s="21" t="s">
        <v>45</v>
      </c>
      <c r="F12" s="21" t="s">
        <v>44</v>
      </c>
      <c r="G12" s="28">
        <f t="shared" si="1"/>
        <v>1.4352941176470588</v>
      </c>
      <c r="H12" s="21">
        <v>0.6</v>
      </c>
      <c r="I12" s="21">
        <v>1</v>
      </c>
      <c r="J12" s="28">
        <v>0</v>
      </c>
      <c r="K12" s="21">
        <v>1.5</v>
      </c>
      <c r="L12" s="21">
        <v>3</v>
      </c>
    </row>
    <row r="13" spans="2:12" ht="47.25" x14ac:dyDescent="0.4">
      <c r="B13" s="27" t="s">
        <v>5</v>
      </c>
      <c r="C13" s="21">
        <v>7</v>
      </c>
      <c r="D13" s="21">
        <v>69</v>
      </c>
      <c r="E13" s="21" t="s">
        <v>46</v>
      </c>
      <c r="F13" s="21" t="s">
        <v>47</v>
      </c>
      <c r="G13" s="28">
        <f t="shared" si="1"/>
        <v>2.447058823529412</v>
      </c>
      <c r="H13" s="21">
        <v>1.4</v>
      </c>
      <c r="I13" s="21">
        <v>4</v>
      </c>
      <c r="J13" s="28">
        <v>0</v>
      </c>
      <c r="K13" s="21">
        <v>2.5</v>
      </c>
      <c r="L13" s="21">
        <v>3</v>
      </c>
    </row>
    <row r="14" spans="2:12" ht="31.5" x14ac:dyDescent="0.4">
      <c r="B14" s="27" t="s">
        <v>6</v>
      </c>
      <c r="C14" s="21">
        <v>7</v>
      </c>
      <c r="D14" s="21">
        <v>69</v>
      </c>
      <c r="E14" s="21" t="s">
        <v>48</v>
      </c>
      <c r="F14" s="21" t="s">
        <v>49</v>
      </c>
      <c r="G14" s="28">
        <f t="shared" si="1"/>
        <v>1.9176470588235293</v>
      </c>
      <c r="H14" s="21">
        <v>1.4</v>
      </c>
      <c r="I14" s="21">
        <v>3</v>
      </c>
      <c r="J14" s="28">
        <v>0</v>
      </c>
      <c r="K14" s="21"/>
      <c r="L14" s="21">
        <v>3</v>
      </c>
    </row>
    <row r="15" spans="2:12" ht="47.25" x14ac:dyDescent="0.4">
      <c r="B15" s="27" t="s">
        <v>7</v>
      </c>
      <c r="C15" s="21">
        <v>6</v>
      </c>
      <c r="D15" s="21">
        <v>59</v>
      </c>
      <c r="E15" s="21" t="s">
        <v>50</v>
      </c>
      <c r="F15" s="21" t="s">
        <v>51</v>
      </c>
      <c r="G15" s="28">
        <f t="shared" si="1"/>
        <v>0.68235294117647061</v>
      </c>
      <c r="H15" s="21">
        <v>0.9</v>
      </c>
      <c r="I15" s="21">
        <v>2</v>
      </c>
      <c r="J15" s="28">
        <v>0</v>
      </c>
      <c r="K15" s="21"/>
      <c r="L15" s="21">
        <v>0</v>
      </c>
    </row>
    <row r="16" spans="2:12" ht="31.5" x14ac:dyDescent="0.4">
      <c r="B16" s="27" t="s">
        <v>8</v>
      </c>
      <c r="C16" s="21">
        <v>6</v>
      </c>
      <c r="D16" s="21">
        <v>59</v>
      </c>
      <c r="E16" s="21" t="s">
        <v>52</v>
      </c>
      <c r="F16" s="21" t="s">
        <v>53</v>
      </c>
      <c r="G16" s="28">
        <f t="shared" si="1"/>
        <v>0.75294117647058822</v>
      </c>
      <c r="H16" s="21">
        <v>1.2</v>
      </c>
      <c r="I16" s="21">
        <v>2</v>
      </c>
      <c r="J16" s="28">
        <v>0</v>
      </c>
      <c r="K16" s="21"/>
      <c r="L16" s="21">
        <v>0</v>
      </c>
    </row>
    <row r="17" spans="2:12" x14ac:dyDescent="0.4">
      <c r="B17" s="24" t="s">
        <v>19</v>
      </c>
      <c r="C17" s="24">
        <v>30</v>
      </c>
      <c r="D17" s="24">
        <v>73</v>
      </c>
      <c r="E17" s="24" t="s">
        <v>54</v>
      </c>
      <c r="F17" s="24" t="s">
        <v>55</v>
      </c>
      <c r="G17" s="25">
        <f>G18+G19+G20+G21</f>
        <v>0.47058823529411764</v>
      </c>
      <c r="H17" s="25">
        <v>0</v>
      </c>
      <c r="I17" s="25">
        <v>0</v>
      </c>
      <c r="J17" s="25">
        <v>0</v>
      </c>
      <c r="K17" s="25">
        <f t="shared" ref="K17" si="3">K18+K19+K20+K21</f>
        <v>4</v>
      </c>
      <c r="L17" s="25">
        <v>0</v>
      </c>
    </row>
    <row r="18" spans="2:12" ht="31.5" x14ac:dyDescent="0.4">
      <c r="B18" s="27" t="s">
        <v>9</v>
      </c>
      <c r="C18" s="21">
        <v>4</v>
      </c>
      <c r="D18" s="21">
        <v>14</v>
      </c>
      <c r="E18" s="21" t="s">
        <v>56</v>
      </c>
      <c r="F18" s="21" t="s">
        <v>57</v>
      </c>
      <c r="G18" s="28">
        <f t="shared" si="1"/>
        <v>0.47058823529411764</v>
      </c>
      <c r="H18" s="21"/>
      <c r="I18" s="21"/>
      <c r="J18" s="28">
        <v>0</v>
      </c>
      <c r="K18" s="21">
        <v>4</v>
      </c>
      <c r="L18" s="21"/>
    </row>
    <row r="19" spans="2:12" ht="63" x14ac:dyDescent="0.4">
      <c r="B19" s="27" t="s">
        <v>10</v>
      </c>
      <c r="C19" s="21">
        <v>9</v>
      </c>
      <c r="D19" s="21">
        <v>29</v>
      </c>
      <c r="E19" s="21" t="s">
        <v>56</v>
      </c>
      <c r="F19" s="21" t="s">
        <v>58</v>
      </c>
      <c r="G19" s="28">
        <f t="shared" si="1"/>
        <v>0</v>
      </c>
      <c r="H19" s="21"/>
      <c r="I19" s="21"/>
      <c r="J19" s="28">
        <v>0</v>
      </c>
      <c r="K19" s="21"/>
      <c r="L19" s="21"/>
    </row>
    <row r="20" spans="2:12" ht="31.5" x14ac:dyDescent="0.4">
      <c r="B20" s="27" t="s">
        <v>11</v>
      </c>
      <c r="C20" s="21">
        <v>4</v>
      </c>
      <c r="D20" s="21">
        <v>14</v>
      </c>
      <c r="E20" s="21" t="s">
        <v>59</v>
      </c>
      <c r="F20" s="21" t="s">
        <v>60</v>
      </c>
      <c r="G20" s="28">
        <f t="shared" si="1"/>
        <v>0</v>
      </c>
      <c r="H20" s="21"/>
      <c r="I20" s="21"/>
      <c r="J20" s="28">
        <v>0</v>
      </c>
      <c r="K20" s="21"/>
      <c r="L20" s="21"/>
    </row>
    <row r="21" spans="2:12" ht="47.25" x14ac:dyDescent="0.4">
      <c r="B21" s="27" t="s">
        <v>12</v>
      </c>
      <c r="C21" s="21">
        <v>13</v>
      </c>
      <c r="D21" s="21">
        <v>58</v>
      </c>
      <c r="E21" s="21" t="s">
        <v>61</v>
      </c>
      <c r="F21" s="21" t="s">
        <v>62</v>
      </c>
      <c r="G21" s="28">
        <f t="shared" si="1"/>
        <v>0</v>
      </c>
      <c r="H21" s="21"/>
      <c r="I21" s="21"/>
      <c r="J21" s="28">
        <v>0</v>
      </c>
      <c r="K21" s="21"/>
      <c r="L21" s="21"/>
    </row>
    <row r="22" spans="2:12" x14ac:dyDescent="0.4">
      <c r="B22" s="24" t="s">
        <v>20</v>
      </c>
      <c r="C22" s="24">
        <v>20</v>
      </c>
      <c r="D22" s="24">
        <v>65</v>
      </c>
      <c r="E22" s="24" t="s">
        <v>69</v>
      </c>
      <c r="F22" s="24" t="s">
        <v>63</v>
      </c>
      <c r="G22" s="25">
        <f>G23+G24</f>
        <v>0.23529411764705882</v>
      </c>
      <c r="H22" s="25">
        <f t="shared" ref="H22" si="4">H23+H24</f>
        <v>0</v>
      </c>
      <c r="I22" s="25">
        <v>0</v>
      </c>
      <c r="J22" s="25">
        <v>2</v>
      </c>
      <c r="K22" s="25">
        <f t="shared" ref="K22" si="5">K23+K24</f>
        <v>0</v>
      </c>
      <c r="L22" s="25">
        <v>0</v>
      </c>
    </row>
    <row r="23" spans="2:12" x14ac:dyDescent="0.4">
      <c r="B23" s="27" t="s">
        <v>13</v>
      </c>
      <c r="C23" s="21">
        <v>4</v>
      </c>
      <c r="D23" s="21">
        <v>13</v>
      </c>
      <c r="E23" s="21" t="s">
        <v>64</v>
      </c>
      <c r="F23" s="21" t="s">
        <v>65</v>
      </c>
      <c r="G23" s="28">
        <f t="shared" si="1"/>
        <v>0</v>
      </c>
      <c r="H23" s="21"/>
      <c r="I23" s="21"/>
      <c r="J23" s="28">
        <v>0</v>
      </c>
      <c r="K23" s="21"/>
      <c r="L23" s="21"/>
    </row>
    <row r="24" spans="2:12" x14ac:dyDescent="0.4">
      <c r="B24" s="27" t="s">
        <v>14</v>
      </c>
      <c r="C24" s="21">
        <v>16</v>
      </c>
      <c r="D24" s="21">
        <v>52</v>
      </c>
      <c r="E24" s="21" t="s">
        <v>65</v>
      </c>
      <c r="F24" s="21" t="s">
        <v>66</v>
      </c>
      <c r="G24" s="28">
        <f t="shared" si="1"/>
        <v>0.23529411764705882</v>
      </c>
      <c r="H24" s="21"/>
      <c r="I24" s="21"/>
      <c r="J24" s="28">
        <v>2</v>
      </c>
      <c r="K24" s="21"/>
      <c r="L24" s="21"/>
    </row>
    <row r="25" spans="2:12" ht="31.5" x14ac:dyDescent="0.4">
      <c r="B25" s="29" t="s">
        <v>16</v>
      </c>
      <c r="C25" s="24" t="s">
        <v>70</v>
      </c>
      <c r="D25" s="24">
        <v>90</v>
      </c>
      <c r="E25" s="24" t="s">
        <v>66</v>
      </c>
      <c r="F25" s="24" t="s">
        <v>17</v>
      </c>
      <c r="G25" s="25">
        <f t="shared" si="1"/>
        <v>0</v>
      </c>
      <c r="H25" s="24"/>
      <c r="I25" s="24"/>
      <c r="J25" s="24"/>
      <c r="K25" s="24"/>
      <c r="L25" s="24"/>
    </row>
    <row r="26" spans="2:12" x14ac:dyDescent="0.4">
      <c r="B26" s="44" t="s">
        <v>34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2:12" x14ac:dyDescent="0.4">
      <c r="B27" s="44" t="s">
        <v>35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rightToLeft="1" workbookViewId="0">
      <selection sqref="A1:XFD1048576"/>
    </sheetView>
  </sheetViews>
  <sheetFormatPr defaultColWidth="10.7109375" defaultRowHeight="15.75" x14ac:dyDescent="0.4"/>
  <cols>
    <col min="1" max="1" width="10.7109375" style="18"/>
    <col min="2" max="2" width="20.7109375" style="17" customWidth="1"/>
    <col min="3" max="6" width="10.7109375" style="17"/>
    <col min="7" max="7" width="12" style="17" bestFit="1" customWidth="1"/>
    <col min="8" max="12" width="10.7109375" style="17"/>
    <col min="13" max="16384" width="10.7109375" style="18"/>
  </cols>
  <sheetData>
    <row r="2" spans="2:12" x14ac:dyDescent="0.4">
      <c r="B2" s="45" t="s">
        <v>71</v>
      </c>
      <c r="C2" s="45"/>
      <c r="D2" s="45"/>
      <c r="E2" s="45"/>
      <c r="F2" s="45"/>
      <c r="G2" s="45"/>
      <c r="H2" s="19"/>
      <c r="I2" s="45" t="s">
        <v>36</v>
      </c>
      <c r="J2" s="45"/>
      <c r="K2" s="20" t="s">
        <v>72</v>
      </c>
      <c r="L2" s="19"/>
    </row>
    <row r="3" spans="2:12" s="19" customFormat="1" ht="31.5" x14ac:dyDescent="0.4">
      <c r="B3" s="46" t="s">
        <v>15</v>
      </c>
      <c r="C3" s="46" t="s">
        <v>22</v>
      </c>
      <c r="D3" s="48" t="s">
        <v>37</v>
      </c>
      <c r="E3" s="48"/>
      <c r="F3" s="48"/>
      <c r="G3" s="21" t="s">
        <v>21</v>
      </c>
      <c r="H3" s="21" t="s">
        <v>33</v>
      </c>
      <c r="I3" s="22" t="s">
        <v>32</v>
      </c>
      <c r="J3" s="21" t="s">
        <v>29</v>
      </c>
      <c r="K3" s="21" t="s">
        <v>30</v>
      </c>
      <c r="L3" s="21" t="s">
        <v>31</v>
      </c>
    </row>
    <row r="4" spans="2:12" s="19" customFormat="1" x14ac:dyDescent="0.4">
      <c r="B4" s="47"/>
      <c r="C4" s="47"/>
      <c r="D4" s="23" t="s">
        <v>25</v>
      </c>
      <c r="E4" s="23" t="s">
        <v>23</v>
      </c>
      <c r="F4" s="23" t="s">
        <v>24</v>
      </c>
      <c r="G4" s="23" t="s">
        <v>28</v>
      </c>
      <c r="H4" s="23" t="s">
        <v>28</v>
      </c>
      <c r="I4" s="23" t="s">
        <v>28</v>
      </c>
      <c r="J4" s="23" t="s">
        <v>28</v>
      </c>
      <c r="K4" s="23" t="s">
        <v>28</v>
      </c>
      <c r="L4" s="23" t="s">
        <v>28</v>
      </c>
    </row>
    <row r="5" spans="2:12" s="19" customFormat="1" x14ac:dyDescent="0.4">
      <c r="B5" s="24" t="s">
        <v>21</v>
      </c>
      <c r="C5" s="24">
        <f>C6+C7+C8+C17+C22</f>
        <v>100</v>
      </c>
      <c r="D5" s="24">
        <v>360</v>
      </c>
      <c r="E5" s="24" t="s">
        <v>27</v>
      </c>
      <c r="F5" s="24" t="s">
        <v>17</v>
      </c>
      <c r="G5" s="25">
        <f>(H5*(4/17)+I5*(4/17)+J5*(2/17)+K5*(2/17)+L5*(5/17))</f>
        <v>38.094117647058823</v>
      </c>
      <c r="H5" s="25">
        <f t="shared" ref="H5:L5" si="0">H6+H7+H8+H17+H22</f>
        <v>69.8</v>
      </c>
      <c r="I5" s="25">
        <f t="shared" si="0"/>
        <v>25</v>
      </c>
      <c r="J5" s="25">
        <f t="shared" si="0"/>
        <v>14.7</v>
      </c>
      <c r="K5" s="25">
        <f t="shared" si="0"/>
        <v>22.5</v>
      </c>
      <c r="L5" s="25">
        <f t="shared" si="0"/>
        <v>38.799999999999997</v>
      </c>
    </row>
    <row r="6" spans="2:12" s="19" customFormat="1" x14ac:dyDescent="0.4">
      <c r="B6" s="24" t="s">
        <v>26</v>
      </c>
      <c r="C6" s="24">
        <v>5</v>
      </c>
      <c r="D6" s="24">
        <v>90</v>
      </c>
      <c r="E6" s="24" t="s">
        <v>68</v>
      </c>
      <c r="F6" s="24" t="s">
        <v>67</v>
      </c>
      <c r="G6" s="25">
        <f t="shared" ref="G6:G25" si="1">(H6*(4/17)+I6*(4/17)+J6*(2/17)+K6*(2/17)+L6*(5/17))</f>
        <v>5</v>
      </c>
      <c r="H6" s="24">
        <v>5</v>
      </c>
      <c r="I6" s="24">
        <v>5</v>
      </c>
      <c r="J6" s="25">
        <v>5</v>
      </c>
      <c r="K6" s="24">
        <v>5</v>
      </c>
      <c r="L6" s="24">
        <v>5</v>
      </c>
    </row>
    <row r="7" spans="2:12" s="19" customFormat="1" ht="63" x14ac:dyDescent="0.4">
      <c r="B7" s="24" t="s">
        <v>0</v>
      </c>
      <c r="C7" s="24">
        <v>5</v>
      </c>
      <c r="D7" s="24">
        <v>60</v>
      </c>
      <c r="E7" s="26" t="s">
        <v>50</v>
      </c>
      <c r="F7" s="26" t="s">
        <v>51</v>
      </c>
      <c r="G7" s="25">
        <f>(H7*(4/17)+I7*(4/17)+J7*(2/17)+K7*(2/17)+L7*(5/17))</f>
        <v>3.5294117647058822</v>
      </c>
      <c r="H7" s="24">
        <v>5</v>
      </c>
      <c r="I7" s="24">
        <v>2</v>
      </c>
      <c r="J7" s="25">
        <v>1</v>
      </c>
      <c r="K7" s="24">
        <v>5</v>
      </c>
      <c r="L7" s="24">
        <v>4</v>
      </c>
    </row>
    <row r="8" spans="2:12" s="19" customFormat="1" ht="31.5" x14ac:dyDescent="0.4">
      <c r="B8" s="24" t="s">
        <v>18</v>
      </c>
      <c r="C8" s="24">
        <v>40</v>
      </c>
      <c r="D8" s="24">
        <v>253</v>
      </c>
      <c r="E8" s="26" t="s">
        <v>51</v>
      </c>
      <c r="F8" s="24" t="s">
        <v>39</v>
      </c>
      <c r="G8" s="25">
        <f>G9+G10+G11+G12+G13+G14+G15+G16</f>
        <v>17.823529411764707</v>
      </c>
      <c r="H8" s="25">
        <v>19.399999999999999</v>
      </c>
      <c r="I8" s="25">
        <f t="shared" ref="I8:L8" si="2">I9+I10+I11+I12+I13+I14+I15+I16</f>
        <v>17</v>
      </c>
      <c r="J8" s="25">
        <f t="shared" si="2"/>
        <v>5.7</v>
      </c>
      <c r="K8" s="25">
        <v>8.5</v>
      </c>
      <c r="L8" s="25">
        <f t="shared" si="2"/>
        <v>25.8</v>
      </c>
    </row>
    <row r="9" spans="2:12" x14ac:dyDescent="0.4">
      <c r="B9" s="27" t="s">
        <v>1</v>
      </c>
      <c r="C9" s="21">
        <v>1</v>
      </c>
      <c r="D9" s="21">
        <v>7</v>
      </c>
      <c r="E9" s="21" t="s">
        <v>40</v>
      </c>
      <c r="F9" s="21" t="s">
        <v>41</v>
      </c>
      <c r="G9" s="28">
        <f t="shared" si="1"/>
        <v>0.91764705882352948</v>
      </c>
      <c r="H9" s="21">
        <v>0.9</v>
      </c>
      <c r="I9" s="21">
        <v>1</v>
      </c>
      <c r="J9" s="28">
        <v>0.5</v>
      </c>
      <c r="K9" s="21">
        <v>1</v>
      </c>
      <c r="L9" s="21">
        <v>1</v>
      </c>
    </row>
    <row r="10" spans="2:12" ht="31.5" x14ac:dyDescent="0.4">
      <c r="B10" s="27" t="s">
        <v>2</v>
      </c>
      <c r="C10" s="21">
        <v>2</v>
      </c>
      <c r="D10" s="21">
        <v>29</v>
      </c>
      <c r="E10" s="21" t="s">
        <v>38</v>
      </c>
      <c r="F10" s="21" t="s">
        <v>42</v>
      </c>
      <c r="G10" s="28">
        <f t="shared" si="1"/>
        <v>1.0823529411764707</v>
      </c>
      <c r="H10" s="21">
        <v>1</v>
      </c>
      <c r="I10" s="21">
        <v>1</v>
      </c>
      <c r="J10" s="28">
        <v>0.2</v>
      </c>
      <c r="K10" s="21">
        <v>0.5</v>
      </c>
      <c r="L10" s="21">
        <v>1.8</v>
      </c>
    </row>
    <row r="11" spans="2:12" ht="31.5" x14ac:dyDescent="0.4">
      <c r="B11" s="27" t="s">
        <v>3</v>
      </c>
      <c r="C11" s="21">
        <v>8</v>
      </c>
      <c r="D11" s="21">
        <v>114</v>
      </c>
      <c r="E11" s="21" t="s">
        <v>43</v>
      </c>
      <c r="F11" s="21" t="s">
        <v>44</v>
      </c>
      <c r="G11" s="28">
        <f t="shared" si="1"/>
        <v>4.7882352941176469</v>
      </c>
      <c r="H11" s="21">
        <v>5.6</v>
      </c>
      <c r="I11" s="21">
        <v>3</v>
      </c>
      <c r="J11" s="28">
        <v>0.5</v>
      </c>
      <c r="K11" s="21">
        <v>3</v>
      </c>
      <c r="L11" s="21">
        <v>8</v>
      </c>
    </row>
    <row r="12" spans="2:12" ht="31.5" x14ac:dyDescent="0.4">
      <c r="B12" s="27" t="s">
        <v>4</v>
      </c>
      <c r="C12" s="21">
        <v>3</v>
      </c>
      <c r="D12" s="21">
        <v>49</v>
      </c>
      <c r="E12" s="21" t="s">
        <v>45</v>
      </c>
      <c r="F12" s="21" t="s">
        <v>44</v>
      </c>
      <c r="G12" s="28">
        <f t="shared" si="1"/>
        <v>1.7058823529411764</v>
      </c>
      <c r="H12" s="21">
        <v>1.5</v>
      </c>
      <c r="I12" s="21">
        <v>1</v>
      </c>
      <c r="J12" s="28">
        <v>0.5</v>
      </c>
      <c r="K12" s="21">
        <v>1.5</v>
      </c>
      <c r="L12" s="21">
        <v>3</v>
      </c>
    </row>
    <row r="13" spans="2:12" ht="47.25" x14ac:dyDescent="0.4">
      <c r="B13" s="27" t="s">
        <v>5</v>
      </c>
      <c r="C13" s="21">
        <v>7</v>
      </c>
      <c r="D13" s="21">
        <v>69</v>
      </c>
      <c r="E13" s="21" t="s">
        <v>46</v>
      </c>
      <c r="F13" s="21" t="s">
        <v>47</v>
      </c>
      <c r="G13" s="28">
        <f t="shared" si="1"/>
        <v>2.8941176470588235</v>
      </c>
      <c r="H13" s="21">
        <v>2.8</v>
      </c>
      <c r="I13" s="21">
        <v>4</v>
      </c>
      <c r="J13" s="28">
        <v>1</v>
      </c>
      <c r="K13" s="21">
        <v>2.5</v>
      </c>
      <c r="L13" s="21">
        <v>3</v>
      </c>
    </row>
    <row r="14" spans="2:12" ht="31.5" x14ac:dyDescent="0.4">
      <c r="B14" s="27" t="s">
        <v>6</v>
      </c>
      <c r="C14" s="21">
        <v>7</v>
      </c>
      <c r="D14" s="21">
        <v>69</v>
      </c>
      <c r="E14" s="21" t="s">
        <v>48</v>
      </c>
      <c r="F14" s="21" t="s">
        <v>49</v>
      </c>
      <c r="G14" s="28">
        <f t="shared" si="1"/>
        <v>2.3647058823529412</v>
      </c>
      <c r="H14" s="21">
        <v>2.8</v>
      </c>
      <c r="I14" s="21">
        <v>3</v>
      </c>
      <c r="J14" s="28">
        <v>1</v>
      </c>
      <c r="K14" s="21"/>
      <c r="L14" s="21">
        <v>3</v>
      </c>
    </row>
    <row r="15" spans="2:12" ht="47.25" x14ac:dyDescent="0.4">
      <c r="B15" s="27" t="s">
        <v>7</v>
      </c>
      <c r="C15" s="21">
        <v>6</v>
      </c>
      <c r="D15" s="21">
        <v>59</v>
      </c>
      <c r="E15" s="21" t="s">
        <v>50</v>
      </c>
      <c r="F15" s="21" t="s">
        <v>51</v>
      </c>
      <c r="G15" s="28">
        <f t="shared" si="1"/>
        <v>2.0352941176470587</v>
      </c>
      <c r="H15" s="21">
        <v>2.4</v>
      </c>
      <c r="I15" s="21">
        <v>2</v>
      </c>
      <c r="J15" s="28">
        <v>1</v>
      </c>
      <c r="K15" s="21"/>
      <c r="L15" s="21">
        <v>3</v>
      </c>
    </row>
    <row r="16" spans="2:12" ht="31.5" x14ac:dyDescent="0.4">
      <c r="B16" s="27" t="s">
        <v>8</v>
      </c>
      <c r="C16" s="21">
        <v>6</v>
      </c>
      <c r="D16" s="21">
        <v>59</v>
      </c>
      <c r="E16" s="21" t="s">
        <v>52</v>
      </c>
      <c r="F16" s="21" t="s">
        <v>53</v>
      </c>
      <c r="G16" s="28">
        <f t="shared" si="1"/>
        <v>2.0352941176470587</v>
      </c>
      <c r="H16" s="21">
        <v>2.4</v>
      </c>
      <c r="I16" s="21">
        <v>2</v>
      </c>
      <c r="J16" s="28">
        <v>1</v>
      </c>
      <c r="K16" s="21"/>
      <c r="L16" s="21">
        <v>3</v>
      </c>
    </row>
    <row r="17" spans="2:12" x14ac:dyDescent="0.4">
      <c r="B17" s="24" t="s">
        <v>19</v>
      </c>
      <c r="C17" s="24">
        <v>30</v>
      </c>
      <c r="D17" s="24">
        <v>73</v>
      </c>
      <c r="E17" s="24" t="s">
        <v>54</v>
      </c>
      <c r="F17" s="24" t="s">
        <v>55</v>
      </c>
      <c r="G17" s="25">
        <f>G18+G19+G20+G21</f>
        <v>7.5058823529411764</v>
      </c>
      <c r="H17" s="25">
        <v>24.4</v>
      </c>
      <c r="I17" s="25">
        <v>0</v>
      </c>
      <c r="J17" s="25">
        <f>J18+J19+J20+J21</f>
        <v>1</v>
      </c>
      <c r="K17" s="25">
        <v>4</v>
      </c>
      <c r="L17" s="25">
        <f t="shared" ref="L17" si="3">L18+L19+L20+L21</f>
        <v>4</v>
      </c>
    </row>
    <row r="18" spans="2:12" ht="31.5" x14ac:dyDescent="0.4">
      <c r="B18" s="27" t="s">
        <v>9</v>
      </c>
      <c r="C18" s="21">
        <v>4</v>
      </c>
      <c r="D18" s="21">
        <v>14</v>
      </c>
      <c r="E18" s="21" t="s">
        <v>56</v>
      </c>
      <c r="F18" s="21" t="s">
        <v>57</v>
      </c>
      <c r="G18" s="28">
        <f t="shared" si="1"/>
        <v>2.5176470588235293</v>
      </c>
      <c r="H18" s="21">
        <v>3.2</v>
      </c>
      <c r="I18" s="21"/>
      <c r="J18" s="28">
        <v>1</v>
      </c>
      <c r="K18" s="21">
        <v>4</v>
      </c>
      <c r="L18" s="21">
        <v>4</v>
      </c>
    </row>
    <row r="19" spans="2:12" ht="63" x14ac:dyDescent="0.4">
      <c r="B19" s="27" t="s">
        <v>10</v>
      </c>
      <c r="C19" s="21">
        <v>9</v>
      </c>
      <c r="D19" s="21">
        <v>29</v>
      </c>
      <c r="E19" s="21" t="s">
        <v>56</v>
      </c>
      <c r="F19" s="21" t="s">
        <v>58</v>
      </c>
      <c r="G19" s="28">
        <f t="shared" si="1"/>
        <v>1.6941176470588235</v>
      </c>
      <c r="H19" s="21">
        <v>7.2</v>
      </c>
      <c r="I19" s="21"/>
      <c r="J19" s="28">
        <v>0</v>
      </c>
      <c r="K19" s="21"/>
      <c r="L19" s="21"/>
    </row>
    <row r="20" spans="2:12" ht="31.5" x14ac:dyDescent="0.4">
      <c r="B20" s="27" t="s">
        <v>11</v>
      </c>
      <c r="C20" s="21">
        <v>4</v>
      </c>
      <c r="D20" s="21">
        <v>14</v>
      </c>
      <c r="E20" s="21" t="s">
        <v>59</v>
      </c>
      <c r="F20" s="21" t="s">
        <v>60</v>
      </c>
      <c r="G20" s="28">
        <f t="shared" si="1"/>
        <v>0.84705882352941175</v>
      </c>
      <c r="H20" s="21">
        <v>3.6</v>
      </c>
      <c r="I20" s="21"/>
      <c r="J20" s="28">
        <v>0</v>
      </c>
      <c r="K20" s="21"/>
      <c r="L20" s="21"/>
    </row>
    <row r="21" spans="2:12" ht="47.25" x14ac:dyDescent="0.4">
      <c r="B21" s="27" t="s">
        <v>12</v>
      </c>
      <c r="C21" s="21">
        <v>13</v>
      </c>
      <c r="D21" s="21">
        <v>58</v>
      </c>
      <c r="E21" s="21" t="s">
        <v>61</v>
      </c>
      <c r="F21" s="21" t="s">
        <v>62</v>
      </c>
      <c r="G21" s="28">
        <f t="shared" si="1"/>
        <v>2.447058823529412</v>
      </c>
      <c r="H21" s="21">
        <v>10.4</v>
      </c>
      <c r="I21" s="21"/>
      <c r="J21" s="28">
        <f t="shared" ref="J21" si="4">(K21*(4/17)+L21*(4/17)+M21*(2/17)+N21*(2/17)+O21*(5/17))</f>
        <v>0</v>
      </c>
      <c r="K21" s="21"/>
      <c r="L21" s="21"/>
    </row>
    <row r="22" spans="2:12" x14ac:dyDescent="0.4">
      <c r="B22" s="24" t="s">
        <v>20</v>
      </c>
      <c r="C22" s="24">
        <v>20</v>
      </c>
      <c r="D22" s="24">
        <v>65</v>
      </c>
      <c r="E22" s="24" t="s">
        <v>69</v>
      </c>
      <c r="F22" s="24" t="s">
        <v>63</v>
      </c>
      <c r="G22" s="25">
        <f>G23+G24</f>
        <v>4.2352941176470589</v>
      </c>
      <c r="H22" s="25">
        <v>16</v>
      </c>
      <c r="I22" s="25">
        <f t="shared" ref="I22:L22" si="5">I23+I24</f>
        <v>1</v>
      </c>
      <c r="J22" s="25">
        <f t="shared" si="5"/>
        <v>2</v>
      </c>
      <c r="K22" s="25">
        <v>0</v>
      </c>
      <c r="L22" s="25">
        <f t="shared" si="5"/>
        <v>0</v>
      </c>
    </row>
    <row r="23" spans="2:12" x14ac:dyDescent="0.4">
      <c r="B23" s="27" t="s">
        <v>13</v>
      </c>
      <c r="C23" s="21">
        <v>4</v>
      </c>
      <c r="D23" s="21">
        <v>13</v>
      </c>
      <c r="E23" s="21" t="s">
        <v>64</v>
      </c>
      <c r="F23" s="21" t="s">
        <v>65</v>
      </c>
      <c r="G23" s="28">
        <f t="shared" si="1"/>
        <v>0.75294117647058822</v>
      </c>
      <c r="H23" s="21">
        <v>3.2</v>
      </c>
      <c r="I23" s="21"/>
      <c r="J23" s="28">
        <f t="shared" ref="J23" si="6">(K23*(4/17)+L23*(4/17)+M23*(2/17)+N23*(2/17)+O23*(5/17))</f>
        <v>0</v>
      </c>
      <c r="K23" s="21"/>
      <c r="L23" s="21"/>
    </row>
    <row r="24" spans="2:12" x14ac:dyDescent="0.4">
      <c r="B24" s="27" t="s">
        <v>14</v>
      </c>
      <c r="C24" s="21">
        <v>16</v>
      </c>
      <c r="D24" s="21">
        <v>52</v>
      </c>
      <c r="E24" s="21" t="s">
        <v>65</v>
      </c>
      <c r="F24" s="21" t="s">
        <v>66</v>
      </c>
      <c r="G24" s="28">
        <f t="shared" si="1"/>
        <v>3.4823529411764707</v>
      </c>
      <c r="H24" s="21">
        <v>12.8</v>
      </c>
      <c r="I24" s="21">
        <v>1</v>
      </c>
      <c r="J24" s="28">
        <v>2</v>
      </c>
      <c r="K24" s="21"/>
      <c r="L24" s="21"/>
    </row>
    <row r="25" spans="2:12" ht="31.5" x14ac:dyDescent="0.4">
      <c r="B25" s="29" t="s">
        <v>16</v>
      </c>
      <c r="C25" s="24" t="s">
        <v>70</v>
      </c>
      <c r="D25" s="24">
        <v>90</v>
      </c>
      <c r="E25" s="24" t="s">
        <v>66</v>
      </c>
      <c r="F25" s="24" t="s">
        <v>17</v>
      </c>
      <c r="G25" s="25">
        <f t="shared" si="1"/>
        <v>0</v>
      </c>
      <c r="H25" s="24"/>
      <c r="I25" s="24"/>
      <c r="J25" s="24">
        <v>0</v>
      </c>
      <c r="K25" s="24"/>
      <c r="L25" s="24"/>
    </row>
    <row r="26" spans="2:12" x14ac:dyDescent="0.4">
      <c r="B26" s="44" t="s">
        <v>34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2:12" x14ac:dyDescent="0.4">
      <c r="B27" s="44" t="s">
        <v>35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workbookViewId="0"/>
  </sheetViews>
  <sheetFormatPr defaultRowHeight="15" x14ac:dyDescent="0.25"/>
  <cols>
    <col min="1" max="1" width="9.28515625" customWidth="1"/>
    <col min="2" max="2" width="20.5703125" customWidth="1"/>
    <col min="7" max="12" width="10.5703125" bestFit="1" customWidth="1"/>
  </cols>
  <sheetData>
    <row r="1" spans="1:12" ht="17.25" x14ac:dyDescent="0.4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9.5" customHeight="1" x14ac:dyDescent="0.4">
      <c r="A2" s="2"/>
      <c r="B2" s="50" t="s">
        <v>77</v>
      </c>
      <c r="C2" s="50"/>
      <c r="D2" s="50"/>
      <c r="E2" s="50"/>
      <c r="F2" s="50"/>
      <c r="G2" s="50"/>
      <c r="H2" s="3"/>
      <c r="I2" s="50" t="s">
        <v>36</v>
      </c>
      <c r="J2" s="50"/>
      <c r="K2" s="4" t="s">
        <v>56</v>
      </c>
      <c r="L2" s="3"/>
    </row>
    <row r="3" spans="1:12" ht="45" x14ac:dyDescent="0.4">
      <c r="A3" s="3"/>
      <c r="B3" s="51" t="s">
        <v>15</v>
      </c>
      <c r="C3" s="51" t="s">
        <v>22</v>
      </c>
      <c r="D3" s="53" t="s">
        <v>37</v>
      </c>
      <c r="E3" s="53"/>
      <c r="F3" s="53"/>
      <c r="G3" s="31" t="s">
        <v>21</v>
      </c>
      <c r="H3" s="31" t="s">
        <v>33</v>
      </c>
      <c r="I3" s="6" t="s">
        <v>32</v>
      </c>
      <c r="J3" s="31" t="s">
        <v>29</v>
      </c>
      <c r="K3" s="31" t="s">
        <v>30</v>
      </c>
      <c r="L3" s="31" t="s">
        <v>31</v>
      </c>
    </row>
    <row r="4" spans="1:12" ht="17.25" x14ac:dyDescent="0.4">
      <c r="A4" s="3"/>
      <c r="B4" s="52"/>
      <c r="C4" s="52"/>
      <c r="D4" s="30" t="s">
        <v>25</v>
      </c>
      <c r="E4" s="30" t="s">
        <v>23</v>
      </c>
      <c r="F4" s="30" t="s">
        <v>24</v>
      </c>
      <c r="G4" s="32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ht="17.25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45.058823529411761</v>
      </c>
      <c r="H5" s="14">
        <f t="shared" ref="H5:L5" si="0">H6+H7+H8+H17+H22</f>
        <v>78.5</v>
      </c>
      <c r="I5" s="14">
        <f t="shared" si="0"/>
        <v>33</v>
      </c>
      <c r="J5" s="14">
        <f t="shared" si="0"/>
        <v>28.5</v>
      </c>
      <c r="K5" s="14">
        <f t="shared" si="0"/>
        <v>32</v>
      </c>
      <c r="L5" s="14">
        <f t="shared" si="0"/>
        <v>39.799999999999997</v>
      </c>
    </row>
    <row r="6" spans="1:12" ht="17.25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3.4705882352941178</v>
      </c>
      <c r="H7" s="8">
        <v>3.5</v>
      </c>
      <c r="I7" s="8">
        <v>2</v>
      </c>
      <c r="J7" s="9">
        <v>3.5</v>
      </c>
      <c r="K7" s="8">
        <v>5</v>
      </c>
      <c r="L7" s="8">
        <v>4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25.411764705882351</v>
      </c>
      <c r="H8" s="14">
        <f t="shared" ref="H8:L8" si="2">H9+H10+H11+H12+H13+H14+H15+H16</f>
        <v>40</v>
      </c>
      <c r="I8" s="14">
        <f t="shared" si="2"/>
        <v>16</v>
      </c>
      <c r="J8" s="14">
        <f t="shared" si="2"/>
        <v>15</v>
      </c>
      <c r="K8" s="14">
        <f t="shared" si="2"/>
        <v>22</v>
      </c>
      <c r="L8" s="14">
        <f t="shared" si="2"/>
        <v>26.8</v>
      </c>
    </row>
    <row r="9" spans="1:12" ht="17.25" x14ac:dyDescent="0.4">
      <c r="A9" s="2"/>
      <c r="B9" s="11" t="s">
        <v>1</v>
      </c>
      <c r="C9" s="31">
        <v>1</v>
      </c>
      <c r="D9" s="31">
        <v>7</v>
      </c>
      <c r="E9" s="31" t="s">
        <v>40</v>
      </c>
      <c r="F9" s="31" t="s">
        <v>41</v>
      </c>
      <c r="G9" s="12">
        <f t="shared" si="1"/>
        <v>0.94117647058823528</v>
      </c>
      <c r="H9" s="31">
        <v>1</v>
      </c>
      <c r="I9" s="31">
        <v>1</v>
      </c>
      <c r="J9" s="12">
        <v>0.5</v>
      </c>
      <c r="K9" s="31">
        <v>1</v>
      </c>
      <c r="L9" s="31">
        <v>1</v>
      </c>
    </row>
    <row r="10" spans="1:12" ht="31.5" x14ac:dyDescent="0.4">
      <c r="A10" s="2"/>
      <c r="B10" s="11" t="s">
        <v>2</v>
      </c>
      <c r="C10" s="31">
        <v>2</v>
      </c>
      <c r="D10" s="31">
        <v>29</v>
      </c>
      <c r="E10" s="31" t="s">
        <v>38</v>
      </c>
      <c r="F10" s="31" t="s">
        <v>42</v>
      </c>
      <c r="G10" s="12">
        <f t="shared" si="1"/>
        <v>1.5882352941176472</v>
      </c>
      <c r="H10" s="31">
        <v>2</v>
      </c>
      <c r="I10" s="31">
        <v>1</v>
      </c>
      <c r="J10" s="12">
        <v>1</v>
      </c>
      <c r="K10" s="31">
        <v>2</v>
      </c>
      <c r="L10" s="31">
        <v>1.8</v>
      </c>
    </row>
    <row r="11" spans="1:12" ht="31.5" x14ac:dyDescent="0.4">
      <c r="A11" s="2"/>
      <c r="B11" s="11" t="s">
        <v>3</v>
      </c>
      <c r="C11" s="31">
        <v>8</v>
      </c>
      <c r="D11" s="31">
        <v>114</v>
      </c>
      <c r="E11" s="31" t="s">
        <v>43</v>
      </c>
      <c r="F11" s="31" t="s">
        <v>44</v>
      </c>
      <c r="G11" s="12">
        <f t="shared" si="1"/>
        <v>5.882352941176471</v>
      </c>
      <c r="H11" s="31">
        <v>8</v>
      </c>
      <c r="I11" s="31">
        <v>3</v>
      </c>
      <c r="J11" s="12">
        <v>2</v>
      </c>
      <c r="K11" s="31">
        <v>6</v>
      </c>
      <c r="L11" s="31">
        <v>8</v>
      </c>
    </row>
    <row r="12" spans="1:12" ht="31.5" x14ac:dyDescent="0.4">
      <c r="A12" s="2"/>
      <c r="B12" s="11" t="s">
        <v>4</v>
      </c>
      <c r="C12" s="31">
        <v>3</v>
      </c>
      <c r="D12" s="31">
        <v>49</v>
      </c>
      <c r="E12" s="31" t="s">
        <v>45</v>
      </c>
      <c r="F12" s="31" t="s">
        <v>44</v>
      </c>
      <c r="G12" s="12">
        <f t="shared" si="1"/>
        <v>2.2352941176470589</v>
      </c>
      <c r="H12" s="31">
        <v>3</v>
      </c>
      <c r="I12" s="31">
        <v>1</v>
      </c>
      <c r="J12" s="12">
        <v>1.5</v>
      </c>
      <c r="K12" s="31">
        <v>2</v>
      </c>
      <c r="L12" s="31">
        <v>3</v>
      </c>
    </row>
    <row r="13" spans="1:12" ht="47.25" x14ac:dyDescent="0.4">
      <c r="A13" s="2"/>
      <c r="B13" s="11" t="s">
        <v>5</v>
      </c>
      <c r="C13" s="31">
        <v>7</v>
      </c>
      <c r="D13" s="31">
        <v>69</v>
      </c>
      <c r="E13" s="31" t="s">
        <v>46</v>
      </c>
      <c r="F13" s="31" t="s">
        <v>47</v>
      </c>
      <c r="G13" s="12">
        <f t="shared" si="1"/>
        <v>4.4117647058823524</v>
      </c>
      <c r="H13" s="31">
        <v>7</v>
      </c>
      <c r="I13" s="31">
        <v>3</v>
      </c>
      <c r="J13" s="12">
        <v>3.5</v>
      </c>
      <c r="K13" s="31">
        <v>4</v>
      </c>
      <c r="L13" s="31">
        <v>4</v>
      </c>
    </row>
    <row r="14" spans="1:12" ht="31.5" x14ac:dyDescent="0.4">
      <c r="A14" s="2"/>
      <c r="B14" s="11" t="s">
        <v>6</v>
      </c>
      <c r="C14" s="31">
        <v>7</v>
      </c>
      <c r="D14" s="31">
        <v>69</v>
      </c>
      <c r="E14" s="31" t="s">
        <v>48</v>
      </c>
      <c r="F14" s="31" t="s">
        <v>49</v>
      </c>
      <c r="G14" s="12">
        <f t="shared" si="1"/>
        <v>3.9999999999999996</v>
      </c>
      <c r="H14" s="31">
        <v>7</v>
      </c>
      <c r="I14" s="31">
        <v>3</v>
      </c>
      <c r="J14" s="12">
        <v>3.5</v>
      </c>
      <c r="K14" s="31">
        <v>3</v>
      </c>
      <c r="L14" s="31">
        <v>3</v>
      </c>
    </row>
    <row r="15" spans="1:12" ht="47.25" x14ac:dyDescent="0.4">
      <c r="A15" s="2"/>
      <c r="B15" s="11" t="s">
        <v>7</v>
      </c>
      <c r="C15" s="31">
        <v>6</v>
      </c>
      <c r="D15" s="31">
        <v>59</v>
      </c>
      <c r="E15" s="31" t="s">
        <v>50</v>
      </c>
      <c r="F15" s="31" t="s">
        <v>51</v>
      </c>
      <c r="G15" s="12">
        <f t="shared" si="1"/>
        <v>3.1176470588235294</v>
      </c>
      <c r="H15" s="31">
        <v>6</v>
      </c>
      <c r="I15" s="31">
        <v>2</v>
      </c>
      <c r="J15" s="12">
        <v>1</v>
      </c>
      <c r="K15" s="31">
        <v>2</v>
      </c>
      <c r="L15" s="31">
        <v>3</v>
      </c>
    </row>
    <row r="16" spans="1:12" ht="31.5" x14ac:dyDescent="0.4">
      <c r="A16" s="2"/>
      <c r="B16" s="11" t="s">
        <v>8</v>
      </c>
      <c r="C16" s="31">
        <v>6</v>
      </c>
      <c r="D16" s="31">
        <v>59</v>
      </c>
      <c r="E16" s="31" t="s">
        <v>52</v>
      </c>
      <c r="F16" s="31" t="s">
        <v>53</v>
      </c>
      <c r="G16" s="12">
        <f t="shared" si="1"/>
        <v>3.2352941176470589</v>
      </c>
      <c r="H16" s="31">
        <v>6</v>
      </c>
      <c r="I16" s="31">
        <v>2</v>
      </c>
      <c r="J16" s="12">
        <v>2</v>
      </c>
      <c r="K16" s="31">
        <v>2</v>
      </c>
      <c r="L16" s="31">
        <v>3</v>
      </c>
    </row>
    <row r="17" spans="1:12" ht="17.25" x14ac:dyDescent="0.4">
      <c r="A17" s="2"/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7.117647058823529</v>
      </c>
      <c r="H17" s="14">
        <f t="shared" ref="H17:L17" si="3">H18+H19+H20+H21</f>
        <v>18</v>
      </c>
      <c r="I17" s="14">
        <f t="shared" si="3"/>
        <v>6.75</v>
      </c>
      <c r="J17" s="14">
        <f>J18+J19+J20+J21</f>
        <v>1</v>
      </c>
      <c r="K17" s="14">
        <f t="shared" si="3"/>
        <v>0</v>
      </c>
      <c r="L17" s="14">
        <f t="shared" si="3"/>
        <v>4</v>
      </c>
    </row>
    <row r="18" spans="1:12" ht="31.5" x14ac:dyDescent="0.4">
      <c r="A18" s="2"/>
      <c r="B18" s="11" t="s">
        <v>9</v>
      </c>
      <c r="C18" s="31">
        <v>4</v>
      </c>
      <c r="D18" s="31">
        <v>14</v>
      </c>
      <c r="E18" s="31" t="s">
        <v>56</v>
      </c>
      <c r="F18" s="31" t="s">
        <v>57</v>
      </c>
      <c r="G18" s="12">
        <f t="shared" si="1"/>
        <v>2.7058823529411766</v>
      </c>
      <c r="H18" s="31">
        <v>4</v>
      </c>
      <c r="I18" s="31">
        <v>2</v>
      </c>
      <c r="J18" s="12">
        <v>1</v>
      </c>
      <c r="K18" s="31"/>
      <c r="L18" s="31">
        <v>4</v>
      </c>
    </row>
    <row r="19" spans="1:12" ht="63" x14ac:dyDescent="0.4">
      <c r="A19" s="2"/>
      <c r="B19" s="11" t="s">
        <v>10</v>
      </c>
      <c r="C19" s="31">
        <v>9</v>
      </c>
      <c r="D19" s="31">
        <v>29</v>
      </c>
      <c r="E19" s="31" t="s">
        <v>56</v>
      </c>
      <c r="F19" s="31" t="s">
        <v>58</v>
      </c>
      <c r="G19" s="12">
        <f t="shared" si="1"/>
        <v>2</v>
      </c>
      <c r="H19" s="31">
        <v>6</v>
      </c>
      <c r="I19" s="31">
        <v>2.5</v>
      </c>
      <c r="J19" s="12">
        <v>0</v>
      </c>
      <c r="K19" s="31"/>
      <c r="L19" s="31"/>
    </row>
    <row r="20" spans="1:12" ht="31.5" x14ac:dyDescent="0.4">
      <c r="A20" s="2"/>
      <c r="B20" s="11" t="s">
        <v>11</v>
      </c>
      <c r="C20" s="31">
        <v>4</v>
      </c>
      <c r="D20" s="31">
        <v>14</v>
      </c>
      <c r="E20" s="31" t="s">
        <v>59</v>
      </c>
      <c r="F20" s="31" t="s">
        <v>60</v>
      </c>
      <c r="G20" s="12">
        <f t="shared" si="1"/>
        <v>0.52941176470588236</v>
      </c>
      <c r="H20" s="31">
        <v>2</v>
      </c>
      <c r="I20" s="31">
        <v>0.25</v>
      </c>
      <c r="J20" s="12">
        <v>0</v>
      </c>
      <c r="K20" s="31"/>
      <c r="L20" s="31"/>
    </row>
    <row r="21" spans="1:12" ht="47.25" x14ac:dyDescent="0.4">
      <c r="A21" s="2"/>
      <c r="B21" s="11" t="s">
        <v>12</v>
      </c>
      <c r="C21" s="31">
        <v>13</v>
      </c>
      <c r="D21" s="31">
        <v>58</v>
      </c>
      <c r="E21" s="31" t="s">
        <v>61</v>
      </c>
      <c r="F21" s="31" t="s">
        <v>62</v>
      </c>
      <c r="G21" s="12">
        <f t="shared" si="1"/>
        <v>1.8823529411764706</v>
      </c>
      <c r="H21" s="31">
        <v>6</v>
      </c>
      <c r="I21" s="31">
        <v>2</v>
      </c>
      <c r="J21" s="12">
        <f t="shared" ref="J21" si="4">(K21*(4/17)+L21*(4/17)+M21*(2/17)+N21*(2/17)+O21*(5/17))</f>
        <v>0</v>
      </c>
      <c r="K21" s="31"/>
      <c r="L21" s="31"/>
    </row>
    <row r="22" spans="1:12" ht="17.25" x14ac:dyDescent="0.4">
      <c r="A22" s="2"/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4.0588235294117645</v>
      </c>
      <c r="H22" s="14">
        <f t="shared" ref="H22:L22" si="5">H23+H24</f>
        <v>12</v>
      </c>
      <c r="I22" s="14">
        <f t="shared" si="5"/>
        <v>3.25</v>
      </c>
      <c r="J22" s="14">
        <f t="shared" si="5"/>
        <v>4</v>
      </c>
      <c r="K22" s="14">
        <f t="shared" si="5"/>
        <v>0</v>
      </c>
      <c r="L22" s="14">
        <f t="shared" si="5"/>
        <v>0</v>
      </c>
    </row>
    <row r="23" spans="1:12" ht="17.25" x14ac:dyDescent="0.4">
      <c r="A23" s="2"/>
      <c r="B23" s="11" t="s">
        <v>13</v>
      </c>
      <c r="C23" s="31">
        <v>4</v>
      </c>
      <c r="D23" s="31">
        <v>13</v>
      </c>
      <c r="E23" s="31" t="s">
        <v>64</v>
      </c>
      <c r="F23" s="31" t="s">
        <v>65</v>
      </c>
      <c r="G23" s="12">
        <f t="shared" si="1"/>
        <v>0.52941176470588236</v>
      </c>
      <c r="H23" s="31">
        <v>2</v>
      </c>
      <c r="I23" s="31">
        <v>0.25</v>
      </c>
      <c r="J23" s="12">
        <f t="shared" ref="J23" si="6">(K23*(4/17)+L23*(4/17)+M23*(2/17)+N23*(2/17)+O23*(5/17))</f>
        <v>0</v>
      </c>
      <c r="K23" s="31"/>
      <c r="L23" s="31"/>
    </row>
    <row r="24" spans="1:12" ht="17.25" x14ac:dyDescent="0.4">
      <c r="A24" s="2"/>
      <c r="B24" s="11" t="s">
        <v>14</v>
      </c>
      <c r="C24" s="31">
        <v>16</v>
      </c>
      <c r="D24" s="31">
        <v>52</v>
      </c>
      <c r="E24" s="31" t="s">
        <v>65</v>
      </c>
      <c r="F24" s="31" t="s">
        <v>66</v>
      </c>
      <c r="G24" s="12">
        <f t="shared" si="1"/>
        <v>3.5294117647058822</v>
      </c>
      <c r="H24" s="31">
        <v>10</v>
      </c>
      <c r="I24" s="31">
        <v>3</v>
      </c>
      <c r="J24" s="12">
        <v>4</v>
      </c>
      <c r="K24" s="31"/>
      <c r="L24" s="31"/>
    </row>
    <row r="25" spans="1:12" ht="31.5" x14ac:dyDescent="0.4">
      <c r="A25" s="2"/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1:12" ht="17.25" x14ac:dyDescent="0.4">
      <c r="A26" s="2"/>
      <c r="B26" s="49" t="s">
        <v>34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 ht="17.25" x14ac:dyDescent="0.4">
      <c r="A27" s="2"/>
      <c r="B27" s="49" t="s">
        <v>35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rightToLeft="1" workbookViewId="0">
      <selection activeCell="A48" sqref="A48"/>
    </sheetView>
  </sheetViews>
  <sheetFormatPr defaultColWidth="10.7109375" defaultRowHeight="39.950000000000003" customHeight="1" x14ac:dyDescent="0.4"/>
  <cols>
    <col min="1" max="1" width="10.7109375" style="2"/>
    <col min="2" max="2" width="20.7109375" style="1" customWidth="1"/>
    <col min="3" max="6" width="10.7109375" style="1"/>
    <col min="7" max="7" width="12" style="1" bestFit="1" customWidth="1"/>
    <col min="8" max="12" width="10.7109375" style="1"/>
    <col min="13" max="16384" width="10.7109375" style="2"/>
  </cols>
  <sheetData>
    <row r="1" spans="2:12" ht="18" customHeight="1" x14ac:dyDescent="0.4"/>
    <row r="2" spans="2:12" ht="27" customHeight="1" x14ac:dyDescent="0.4">
      <c r="B2" s="50" t="s">
        <v>76</v>
      </c>
      <c r="C2" s="50"/>
      <c r="D2" s="50"/>
      <c r="E2" s="50"/>
      <c r="F2" s="50"/>
      <c r="G2" s="50"/>
      <c r="H2" s="3"/>
      <c r="I2" s="50" t="s">
        <v>36</v>
      </c>
      <c r="J2" s="50"/>
      <c r="K2" s="4" t="s">
        <v>75</v>
      </c>
      <c r="L2" s="3"/>
    </row>
    <row r="3" spans="2:12" s="3" customFormat="1" ht="39.950000000000003" customHeight="1" x14ac:dyDescent="0.4">
      <c r="B3" s="51" t="s">
        <v>15</v>
      </c>
      <c r="C3" s="51" t="s">
        <v>22</v>
      </c>
      <c r="D3" s="53" t="s">
        <v>37</v>
      </c>
      <c r="E3" s="53"/>
      <c r="F3" s="53"/>
      <c r="G3" s="5" t="s">
        <v>21</v>
      </c>
      <c r="H3" s="5" t="s">
        <v>33</v>
      </c>
      <c r="I3" s="6" t="s">
        <v>32</v>
      </c>
      <c r="J3" s="5" t="s">
        <v>29</v>
      </c>
      <c r="K3" s="5" t="s">
        <v>30</v>
      </c>
      <c r="L3" s="5" t="s">
        <v>31</v>
      </c>
    </row>
    <row r="4" spans="2:12" s="3" customFormat="1" ht="39.950000000000003" customHeight="1" x14ac:dyDescent="0.4">
      <c r="B4" s="52"/>
      <c r="C4" s="52"/>
      <c r="D4" s="7" t="s">
        <v>25</v>
      </c>
      <c r="E4" s="7" t="s">
        <v>23</v>
      </c>
      <c r="F4" s="7" t="s">
        <v>24</v>
      </c>
      <c r="G4" s="7" t="s">
        <v>28</v>
      </c>
      <c r="H4" s="7" t="s">
        <v>28</v>
      </c>
      <c r="I4" s="7" t="s">
        <v>28</v>
      </c>
      <c r="J4" s="7" t="s">
        <v>28</v>
      </c>
      <c r="K4" s="7" t="s">
        <v>28</v>
      </c>
      <c r="L4" s="7" t="s">
        <v>28</v>
      </c>
    </row>
    <row r="5" spans="2:12" s="3" customFormat="1" ht="19.899999999999999" customHeight="1" x14ac:dyDescent="0.4"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57</v>
      </c>
      <c r="H5" s="14">
        <f t="shared" ref="H5:L5" si="0">H6+H7+H8+H17+H22</f>
        <v>74</v>
      </c>
      <c r="I5" s="14">
        <f t="shared" si="0"/>
        <v>48</v>
      </c>
      <c r="J5" s="14">
        <f t="shared" si="0"/>
        <v>62.5</v>
      </c>
      <c r="K5" s="14">
        <f t="shared" si="0"/>
        <v>48</v>
      </c>
      <c r="L5" s="14">
        <f t="shared" si="0"/>
        <v>52</v>
      </c>
    </row>
    <row r="6" spans="2:12" s="3" customFormat="1" ht="19.899999999999999" customHeight="1" x14ac:dyDescent="0.4"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2:12" s="3" customFormat="1" ht="47.25" customHeight="1" x14ac:dyDescent="0.4"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</v>
      </c>
      <c r="H7" s="8">
        <v>5</v>
      </c>
      <c r="I7" s="8">
        <v>2</v>
      </c>
      <c r="J7" s="9">
        <v>5</v>
      </c>
      <c r="K7" s="8">
        <v>5</v>
      </c>
      <c r="L7" s="8">
        <v>4</v>
      </c>
    </row>
    <row r="8" spans="2:12" s="3" customFormat="1" ht="39.950000000000003" customHeight="1" x14ac:dyDescent="0.4"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32.705882352941174</v>
      </c>
      <c r="H8" s="14">
        <f t="shared" ref="H8:L8" si="2">H9+H10+H11+H12+H13+H14+H15+H16</f>
        <v>40</v>
      </c>
      <c r="I8" s="14">
        <f t="shared" si="2"/>
        <v>20.5</v>
      </c>
      <c r="J8" s="14">
        <f t="shared" si="2"/>
        <v>28.5</v>
      </c>
      <c r="K8" s="14">
        <f t="shared" si="2"/>
        <v>31</v>
      </c>
      <c r="L8" s="14">
        <f t="shared" si="2"/>
        <v>39</v>
      </c>
    </row>
    <row r="9" spans="2:12" ht="39.950000000000003" customHeight="1" x14ac:dyDescent="0.4">
      <c r="B9" s="11" t="s">
        <v>1</v>
      </c>
      <c r="C9" s="5">
        <v>1</v>
      </c>
      <c r="D9" s="5">
        <v>7</v>
      </c>
      <c r="E9" s="5" t="s">
        <v>40</v>
      </c>
      <c r="F9" s="5" t="s">
        <v>41</v>
      </c>
      <c r="G9" s="12">
        <f t="shared" si="1"/>
        <v>1</v>
      </c>
      <c r="H9" s="5">
        <v>1</v>
      </c>
      <c r="I9" s="5">
        <v>1</v>
      </c>
      <c r="J9" s="12">
        <v>1</v>
      </c>
      <c r="K9" s="5">
        <v>1</v>
      </c>
      <c r="L9" s="5">
        <v>1</v>
      </c>
    </row>
    <row r="10" spans="2:12" ht="39.950000000000003" customHeight="1" x14ac:dyDescent="0.4">
      <c r="B10" s="11" t="s">
        <v>2</v>
      </c>
      <c r="C10" s="5">
        <v>2</v>
      </c>
      <c r="D10" s="5">
        <v>29</v>
      </c>
      <c r="E10" s="5" t="s">
        <v>38</v>
      </c>
      <c r="F10" s="5" t="s">
        <v>42</v>
      </c>
      <c r="G10" s="12">
        <f t="shared" si="1"/>
        <v>1.7058823529411766</v>
      </c>
      <c r="H10" s="5">
        <v>2</v>
      </c>
      <c r="I10" s="5">
        <v>1</v>
      </c>
      <c r="J10" s="12">
        <v>1.5</v>
      </c>
      <c r="K10" s="5">
        <v>2</v>
      </c>
      <c r="L10" s="5">
        <v>2</v>
      </c>
    </row>
    <row r="11" spans="2:12" ht="39.950000000000003" customHeight="1" x14ac:dyDescent="0.4">
      <c r="B11" s="11" t="s">
        <v>3</v>
      </c>
      <c r="C11" s="5">
        <v>8</v>
      </c>
      <c r="D11" s="5">
        <v>114</v>
      </c>
      <c r="E11" s="5" t="s">
        <v>43</v>
      </c>
      <c r="F11" s="5" t="s">
        <v>44</v>
      </c>
      <c r="G11" s="12">
        <f t="shared" si="1"/>
        <v>6.4705882352941178</v>
      </c>
      <c r="H11" s="5">
        <v>8</v>
      </c>
      <c r="I11" s="5">
        <v>3</v>
      </c>
      <c r="J11" s="12">
        <v>6</v>
      </c>
      <c r="K11" s="5">
        <v>7</v>
      </c>
      <c r="L11" s="5">
        <v>8</v>
      </c>
    </row>
    <row r="12" spans="2:12" ht="39.950000000000003" customHeight="1" x14ac:dyDescent="0.4">
      <c r="B12" s="11" t="s">
        <v>4</v>
      </c>
      <c r="C12" s="5">
        <v>3</v>
      </c>
      <c r="D12" s="5">
        <v>49</v>
      </c>
      <c r="E12" s="5" t="s">
        <v>45</v>
      </c>
      <c r="F12" s="5" t="s">
        <v>44</v>
      </c>
      <c r="G12" s="12">
        <f t="shared" si="1"/>
        <v>2.4705882352941178</v>
      </c>
      <c r="H12" s="5">
        <v>3</v>
      </c>
      <c r="I12" s="5">
        <v>1.5</v>
      </c>
      <c r="J12" s="12">
        <v>2</v>
      </c>
      <c r="K12" s="5">
        <v>2.5</v>
      </c>
      <c r="L12" s="5">
        <v>3</v>
      </c>
    </row>
    <row r="13" spans="2:12" ht="39.950000000000003" customHeight="1" x14ac:dyDescent="0.4">
      <c r="B13" s="11" t="s">
        <v>5</v>
      </c>
      <c r="C13" s="5">
        <v>7</v>
      </c>
      <c r="D13" s="5">
        <v>69</v>
      </c>
      <c r="E13" s="5" t="s">
        <v>46</v>
      </c>
      <c r="F13" s="5" t="s">
        <v>47</v>
      </c>
      <c r="G13" s="12">
        <f t="shared" si="1"/>
        <v>5.8235294117647065</v>
      </c>
      <c r="H13" s="5">
        <v>7</v>
      </c>
      <c r="I13" s="5">
        <v>4</v>
      </c>
      <c r="J13" s="12">
        <v>5</v>
      </c>
      <c r="K13" s="5">
        <v>5</v>
      </c>
      <c r="L13" s="5">
        <v>7</v>
      </c>
    </row>
    <row r="14" spans="2:12" ht="39.75" customHeight="1" x14ac:dyDescent="0.4">
      <c r="B14" s="11" t="s">
        <v>6</v>
      </c>
      <c r="C14" s="5">
        <v>7</v>
      </c>
      <c r="D14" s="5">
        <v>69</v>
      </c>
      <c r="E14" s="5" t="s">
        <v>48</v>
      </c>
      <c r="F14" s="5" t="s">
        <v>49</v>
      </c>
      <c r="G14" s="12">
        <f t="shared" si="1"/>
        <v>5.8235294117647065</v>
      </c>
      <c r="H14" s="5">
        <v>7</v>
      </c>
      <c r="I14" s="5">
        <v>4</v>
      </c>
      <c r="J14" s="12">
        <v>5</v>
      </c>
      <c r="K14" s="5">
        <v>5</v>
      </c>
      <c r="L14" s="5">
        <v>7</v>
      </c>
    </row>
    <row r="15" spans="2:12" ht="39.950000000000003" customHeight="1" x14ac:dyDescent="0.4">
      <c r="B15" s="11" t="s">
        <v>7</v>
      </c>
      <c r="C15" s="5">
        <v>6</v>
      </c>
      <c r="D15" s="5">
        <v>59</v>
      </c>
      <c r="E15" s="5" t="s">
        <v>50</v>
      </c>
      <c r="F15" s="5" t="s">
        <v>51</v>
      </c>
      <c r="G15" s="12">
        <f t="shared" si="1"/>
        <v>4.8235294117647056</v>
      </c>
      <c r="H15" s="5">
        <v>6</v>
      </c>
      <c r="I15" s="5">
        <v>3</v>
      </c>
      <c r="J15" s="12">
        <v>4</v>
      </c>
      <c r="K15" s="5">
        <v>4</v>
      </c>
      <c r="L15" s="5">
        <v>6</v>
      </c>
    </row>
    <row r="16" spans="2:12" ht="39.950000000000003" customHeight="1" x14ac:dyDescent="0.4">
      <c r="B16" s="11" t="s">
        <v>8</v>
      </c>
      <c r="C16" s="5">
        <v>6</v>
      </c>
      <c r="D16" s="5">
        <v>59</v>
      </c>
      <c r="E16" s="5" t="s">
        <v>52</v>
      </c>
      <c r="F16" s="5" t="s">
        <v>53</v>
      </c>
      <c r="G16" s="12">
        <f t="shared" si="1"/>
        <v>4.5882352941176467</v>
      </c>
      <c r="H16" s="5">
        <v>6</v>
      </c>
      <c r="I16" s="5">
        <v>3</v>
      </c>
      <c r="J16" s="12">
        <v>4</v>
      </c>
      <c r="K16" s="5">
        <v>4.5</v>
      </c>
      <c r="L16" s="5">
        <v>5</v>
      </c>
    </row>
    <row r="17" spans="2:12" ht="39.950000000000003" customHeight="1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12.352941176470587</v>
      </c>
      <c r="H17" s="14">
        <f t="shared" ref="H17:L17" si="3">H18+H19+H20+H21</f>
        <v>24</v>
      </c>
      <c r="I17" s="14">
        <f t="shared" si="3"/>
        <v>14</v>
      </c>
      <c r="J17" s="14">
        <f>J18+J19+J20+J21</f>
        <v>12</v>
      </c>
      <c r="K17" s="14">
        <f t="shared" si="3"/>
        <v>7</v>
      </c>
      <c r="L17" s="14">
        <f t="shared" si="3"/>
        <v>4</v>
      </c>
    </row>
    <row r="18" spans="2:12" ht="39.950000000000003" customHeight="1" x14ac:dyDescent="0.4">
      <c r="B18" s="11" t="s">
        <v>9</v>
      </c>
      <c r="C18" s="5">
        <v>4</v>
      </c>
      <c r="D18" s="5">
        <v>14</v>
      </c>
      <c r="E18" s="5" t="s">
        <v>56</v>
      </c>
      <c r="F18" s="5" t="s">
        <v>57</v>
      </c>
      <c r="G18" s="12">
        <f t="shared" si="1"/>
        <v>3.8823529411764701</v>
      </c>
      <c r="H18" s="5">
        <v>4</v>
      </c>
      <c r="I18" s="5">
        <v>2</v>
      </c>
      <c r="J18" s="12">
        <v>8</v>
      </c>
      <c r="K18" s="5">
        <v>3</v>
      </c>
      <c r="L18" s="5">
        <v>4</v>
      </c>
    </row>
    <row r="19" spans="2:12" ht="39.75" customHeight="1" x14ac:dyDescent="0.4">
      <c r="B19" s="11" t="s">
        <v>10</v>
      </c>
      <c r="C19" s="5">
        <v>9</v>
      </c>
      <c r="D19" s="5">
        <v>29</v>
      </c>
      <c r="E19" s="5" t="s">
        <v>56</v>
      </c>
      <c r="F19" s="5" t="s">
        <v>58</v>
      </c>
      <c r="G19" s="12">
        <f t="shared" si="1"/>
        <v>4.2352941176470589</v>
      </c>
      <c r="H19" s="5">
        <v>9</v>
      </c>
      <c r="I19" s="5">
        <v>5</v>
      </c>
      <c r="J19" s="12">
        <v>4</v>
      </c>
      <c r="K19" s="5">
        <v>4</v>
      </c>
      <c r="L19" s="5"/>
    </row>
    <row r="20" spans="2:12" ht="39.950000000000003" customHeight="1" x14ac:dyDescent="0.4">
      <c r="B20" s="11" t="s">
        <v>11</v>
      </c>
      <c r="C20" s="5">
        <v>4</v>
      </c>
      <c r="D20" s="5">
        <v>14</v>
      </c>
      <c r="E20" s="5" t="s">
        <v>59</v>
      </c>
      <c r="F20" s="5" t="s">
        <v>60</v>
      </c>
      <c r="G20" s="12">
        <f t="shared" si="1"/>
        <v>1.1764705882352942</v>
      </c>
      <c r="H20" s="5">
        <v>4</v>
      </c>
      <c r="I20" s="5">
        <v>1</v>
      </c>
      <c r="J20" s="12">
        <v>0</v>
      </c>
      <c r="K20" s="5"/>
      <c r="L20" s="5"/>
    </row>
    <row r="21" spans="2:12" ht="39.950000000000003" customHeight="1" x14ac:dyDescent="0.4">
      <c r="B21" s="11" t="s">
        <v>12</v>
      </c>
      <c r="C21" s="5">
        <v>13</v>
      </c>
      <c r="D21" s="5">
        <v>58</v>
      </c>
      <c r="E21" s="5" t="s">
        <v>61</v>
      </c>
      <c r="F21" s="5" t="s">
        <v>62</v>
      </c>
      <c r="G21" s="12">
        <f t="shared" si="1"/>
        <v>3.0588235294117645</v>
      </c>
      <c r="H21" s="5">
        <v>7</v>
      </c>
      <c r="I21" s="5">
        <v>6</v>
      </c>
      <c r="J21" s="12">
        <v>0</v>
      </c>
      <c r="K21" s="5"/>
      <c r="L21" s="5"/>
    </row>
    <row r="22" spans="2:12" ht="39.950000000000003" customHeight="1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2.9411764705882351</v>
      </c>
      <c r="H22" s="14">
        <f t="shared" ref="H22:L22" si="4">H23+H24</f>
        <v>0</v>
      </c>
      <c r="I22" s="14">
        <f t="shared" si="4"/>
        <v>6.5</v>
      </c>
      <c r="J22" s="14">
        <f t="shared" si="4"/>
        <v>12</v>
      </c>
      <c r="K22" s="14">
        <f t="shared" si="4"/>
        <v>0</v>
      </c>
      <c r="L22" s="14">
        <f t="shared" si="4"/>
        <v>0</v>
      </c>
    </row>
    <row r="23" spans="2:12" ht="39.950000000000003" customHeight="1" x14ac:dyDescent="0.4">
      <c r="B23" s="11" t="s">
        <v>13</v>
      </c>
      <c r="C23" s="5">
        <v>4</v>
      </c>
      <c r="D23" s="5">
        <v>13</v>
      </c>
      <c r="E23" s="5" t="s">
        <v>64</v>
      </c>
      <c r="F23" s="5" t="s">
        <v>65</v>
      </c>
      <c r="G23" s="12">
        <f t="shared" si="1"/>
        <v>0.3529411764705882</v>
      </c>
      <c r="H23" s="5">
        <v>0</v>
      </c>
      <c r="I23" s="5">
        <v>1.5</v>
      </c>
      <c r="J23" s="12">
        <v>0</v>
      </c>
      <c r="K23" s="5"/>
      <c r="L23" s="5"/>
    </row>
    <row r="24" spans="2:12" ht="39.950000000000003" customHeight="1" x14ac:dyDescent="0.4">
      <c r="B24" s="11" t="s">
        <v>14</v>
      </c>
      <c r="C24" s="5">
        <v>16</v>
      </c>
      <c r="D24" s="5">
        <v>52</v>
      </c>
      <c r="E24" s="5" t="s">
        <v>65</v>
      </c>
      <c r="F24" s="5" t="s">
        <v>66</v>
      </c>
      <c r="G24" s="12">
        <f t="shared" si="1"/>
        <v>2.5882352941176467</v>
      </c>
      <c r="H24" s="5">
        <v>0</v>
      </c>
      <c r="I24" s="5">
        <v>5</v>
      </c>
      <c r="J24" s="12">
        <v>12</v>
      </c>
      <c r="K24" s="5"/>
      <c r="L24" s="5"/>
    </row>
    <row r="25" spans="2:12" ht="39.950000000000003" customHeight="1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ht="20.100000000000001" customHeight="1" x14ac:dyDescent="0.4">
      <c r="B26" s="49" t="s">
        <v>34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2:12" ht="20.100000000000001" customHeight="1" x14ac:dyDescent="0.4">
      <c r="B27" s="49" t="s">
        <v>35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</row>
  </sheetData>
  <sheetProtection algorithmName="SHA-512" hashValue="8Ikfis/gB5mnVr3uO6OYSudeFX3FsP21iLq7RqrkD2RW+ip/SgTUd9Fn4PCeWUCq+pEV9dGhNpkGsqdY5yMsrA==" saltValue="JZmGb4Va3mu42P14UOcLjA==" spinCount="100000" sheet="1" objects="1" scenarios="1" formatCells="0" formatColumns="0" formatRows="0" insertColumns="0" insertRows="0" insertHyperlinks="0" deleteColumns="0" deleteRows="0" sort="0" autoFilter="0" pivotTables="0"/>
  <mergeCells count="7">
    <mergeCell ref="B26:L26"/>
    <mergeCell ref="B2:G2"/>
    <mergeCell ref="I2:J2"/>
    <mergeCell ref="B27:L27"/>
    <mergeCell ref="C3:C4"/>
    <mergeCell ref="D3:F3"/>
    <mergeCell ref="B3:B4"/>
  </mergeCells>
  <pageMargins left="0.17" right="0.35" top="0.3" bottom="0.16" header="0.16" footer="0.1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workbookViewId="0">
      <selection sqref="A1:XFD1048576"/>
    </sheetView>
  </sheetViews>
  <sheetFormatPr defaultRowHeight="17.25" x14ac:dyDescent="0.4"/>
  <cols>
    <col min="1" max="1" width="9.140625" style="2"/>
    <col min="2" max="2" width="20.7109375" style="1" customWidth="1"/>
    <col min="3" max="6" width="10.7109375" style="1"/>
    <col min="7" max="7" width="12" style="1" bestFit="1" customWidth="1"/>
    <col min="8" max="12" width="10.5703125" style="1" bestFit="1" customWidth="1"/>
  </cols>
  <sheetData>
    <row r="2" spans="1:12" x14ac:dyDescent="0.4">
      <c r="B2" s="50" t="s">
        <v>78</v>
      </c>
      <c r="C2" s="50"/>
      <c r="D2" s="50"/>
      <c r="E2" s="50"/>
      <c r="F2" s="50"/>
      <c r="G2" s="50"/>
      <c r="H2" s="3"/>
      <c r="I2" s="50" t="s">
        <v>36</v>
      </c>
      <c r="J2" s="50"/>
      <c r="K2" s="4" t="s">
        <v>79</v>
      </c>
      <c r="L2" s="3"/>
    </row>
    <row r="3" spans="1:12" ht="45" x14ac:dyDescent="0.4">
      <c r="A3" s="3"/>
      <c r="B3" s="51" t="s">
        <v>15</v>
      </c>
      <c r="C3" s="51" t="s">
        <v>22</v>
      </c>
      <c r="D3" s="53" t="s">
        <v>37</v>
      </c>
      <c r="E3" s="53"/>
      <c r="F3" s="53"/>
      <c r="G3" s="34" t="s">
        <v>21</v>
      </c>
      <c r="H3" s="34" t="s">
        <v>33</v>
      </c>
      <c r="I3" s="6" t="s">
        <v>32</v>
      </c>
      <c r="J3" s="34" t="s">
        <v>29</v>
      </c>
      <c r="K3" s="34" t="s">
        <v>30</v>
      </c>
      <c r="L3" s="34" t="s">
        <v>31</v>
      </c>
    </row>
    <row r="4" spans="1:12" x14ac:dyDescent="0.4">
      <c r="A4" s="3"/>
      <c r="B4" s="52"/>
      <c r="C4" s="52"/>
      <c r="D4" s="33" t="s">
        <v>25</v>
      </c>
      <c r="E4" s="33" t="s">
        <v>23</v>
      </c>
      <c r="F4" s="33" t="s">
        <v>24</v>
      </c>
      <c r="G4" s="33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61.058823529411761</v>
      </c>
      <c r="H5" s="14">
        <f t="shared" ref="H5:L5" si="0">H6+H7+H8+H17+H22</f>
        <v>74</v>
      </c>
      <c r="I5" s="14">
        <f t="shared" si="0"/>
        <v>56</v>
      </c>
      <c r="J5" s="14">
        <f t="shared" si="0"/>
        <v>67</v>
      </c>
      <c r="K5" s="14">
        <f t="shared" si="0"/>
        <v>59.5</v>
      </c>
      <c r="L5" s="14">
        <f t="shared" si="0"/>
        <v>53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4.2941176470588243</v>
      </c>
      <c r="H7" s="8">
        <v>5</v>
      </c>
      <c r="I7" s="8">
        <v>2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34.764705882352942</v>
      </c>
      <c r="H8" s="14">
        <f t="shared" ref="H8:L8" si="2">H9+H10+H11+H12+H13+H14+H15+H16</f>
        <v>40</v>
      </c>
      <c r="I8" s="14">
        <f t="shared" si="2"/>
        <v>24</v>
      </c>
      <c r="J8" s="14">
        <f t="shared" si="2"/>
        <v>32</v>
      </c>
      <c r="K8" s="14">
        <f t="shared" si="2"/>
        <v>38</v>
      </c>
      <c r="L8" s="14">
        <f t="shared" si="2"/>
        <v>39</v>
      </c>
    </row>
    <row r="9" spans="1:12" x14ac:dyDescent="0.4">
      <c r="B9" s="11" t="s">
        <v>1</v>
      </c>
      <c r="C9" s="34">
        <v>1</v>
      </c>
      <c r="D9" s="34">
        <v>7</v>
      </c>
      <c r="E9" s="34" t="s">
        <v>40</v>
      </c>
      <c r="F9" s="34" t="s">
        <v>41</v>
      </c>
      <c r="G9" s="12">
        <f t="shared" si="1"/>
        <v>1</v>
      </c>
      <c r="H9" s="34">
        <v>1</v>
      </c>
      <c r="I9" s="34">
        <v>1</v>
      </c>
      <c r="J9" s="28">
        <v>1</v>
      </c>
      <c r="K9" s="35">
        <v>1</v>
      </c>
      <c r="L9" s="34">
        <v>1</v>
      </c>
    </row>
    <row r="10" spans="1:12" ht="31.5" x14ac:dyDescent="0.4">
      <c r="B10" s="11" t="s">
        <v>2</v>
      </c>
      <c r="C10" s="34">
        <v>2</v>
      </c>
      <c r="D10" s="34">
        <v>29</v>
      </c>
      <c r="E10" s="34" t="s">
        <v>38</v>
      </c>
      <c r="F10" s="34" t="s">
        <v>42</v>
      </c>
      <c r="G10" s="12">
        <f t="shared" si="1"/>
        <v>1.7058823529411766</v>
      </c>
      <c r="H10" s="34">
        <v>2</v>
      </c>
      <c r="I10" s="34">
        <v>1</v>
      </c>
      <c r="J10" s="28">
        <v>1.5</v>
      </c>
      <c r="K10" s="35">
        <v>2</v>
      </c>
      <c r="L10" s="34">
        <v>2</v>
      </c>
    </row>
    <row r="11" spans="1:12" ht="31.5" x14ac:dyDescent="0.4">
      <c r="B11" s="11" t="s">
        <v>3</v>
      </c>
      <c r="C11" s="34">
        <v>8</v>
      </c>
      <c r="D11" s="34">
        <v>114</v>
      </c>
      <c r="E11" s="34" t="s">
        <v>43</v>
      </c>
      <c r="F11" s="34" t="s">
        <v>44</v>
      </c>
      <c r="G11" s="12">
        <f t="shared" si="1"/>
        <v>6.9411764705882355</v>
      </c>
      <c r="H11" s="34">
        <v>8</v>
      </c>
      <c r="I11" s="34">
        <v>4.5</v>
      </c>
      <c r="J11" s="28">
        <v>6</v>
      </c>
      <c r="K11" s="35">
        <v>8</v>
      </c>
      <c r="L11" s="34">
        <v>8</v>
      </c>
    </row>
    <row r="12" spans="1:12" ht="31.5" x14ac:dyDescent="0.4">
      <c r="B12" s="11" t="s">
        <v>4</v>
      </c>
      <c r="C12" s="34">
        <v>3</v>
      </c>
      <c r="D12" s="34">
        <v>49</v>
      </c>
      <c r="E12" s="34" t="s">
        <v>45</v>
      </c>
      <c r="F12" s="34" t="s">
        <v>44</v>
      </c>
      <c r="G12" s="12">
        <f t="shared" si="1"/>
        <v>2.5882352941176467</v>
      </c>
      <c r="H12" s="34">
        <v>3</v>
      </c>
      <c r="I12" s="34">
        <v>1.5</v>
      </c>
      <c r="J12" s="28">
        <v>2.5</v>
      </c>
      <c r="K12" s="35">
        <v>3</v>
      </c>
      <c r="L12" s="34">
        <v>3</v>
      </c>
    </row>
    <row r="13" spans="1:12" ht="47.25" x14ac:dyDescent="0.4">
      <c r="B13" s="11" t="s">
        <v>5</v>
      </c>
      <c r="C13" s="34">
        <v>7</v>
      </c>
      <c r="D13" s="34">
        <v>69</v>
      </c>
      <c r="E13" s="34" t="s">
        <v>46</v>
      </c>
      <c r="F13" s="34" t="s">
        <v>47</v>
      </c>
      <c r="G13" s="12">
        <f t="shared" si="1"/>
        <v>6.2941176470588243</v>
      </c>
      <c r="H13" s="34">
        <v>7</v>
      </c>
      <c r="I13" s="34">
        <v>4.5</v>
      </c>
      <c r="J13" s="28">
        <v>6</v>
      </c>
      <c r="K13" s="35">
        <v>7</v>
      </c>
      <c r="L13" s="34">
        <v>7</v>
      </c>
    </row>
    <row r="14" spans="1:12" ht="31.5" x14ac:dyDescent="0.4">
      <c r="B14" s="11" t="s">
        <v>6</v>
      </c>
      <c r="C14" s="34">
        <v>7</v>
      </c>
      <c r="D14" s="34">
        <v>69</v>
      </c>
      <c r="E14" s="34" t="s">
        <v>48</v>
      </c>
      <c r="F14" s="34" t="s">
        <v>49</v>
      </c>
      <c r="G14" s="12">
        <f t="shared" si="1"/>
        <v>6.1764705882352953</v>
      </c>
      <c r="H14" s="34">
        <v>7</v>
      </c>
      <c r="I14" s="34">
        <v>4.5</v>
      </c>
      <c r="J14" s="28">
        <v>6</v>
      </c>
      <c r="K14" s="35">
        <v>6</v>
      </c>
      <c r="L14" s="34">
        <v>7</v>
      </c>
    </row>
    <row r="15" spans="1:12" ht="47.25" x14ac:dyDescent="0.4">
      <c r="B15" s="11" t="s">
        <v>7</v>
      </c>
      <c r="C15" s="34">
        <v>6</v>
      </c>
      <c r="D15" s="34">
        <v>59</v>
      </c>
      <c r="E15" s="34" t="s">
        <v>50</v>
      </c>
      <c r="F15" s="34" t="s">
        <v>51</v>
      </c>
      <c r="G15" s="12">
        <f t="shared" si="1"/>
        <v>5.2352941176470589</v>
      </c>
      <c r="H15" s="34">
        <v>6</v>
      </c>
      <c r="I15" s="34">
        <v>3.5</v>
      </c>
      <c r="J15" s="28">
        <v>5</v>
      </c>
      <c r="K15" s="35">
        <v>5.5</v>
      </c>
      <c r="L15" s="34">
        <v>6</v>
      </c>
    </row>
    <row r="16" spans="1:12" ht="31.5" x14ac:dyDescent="0.4">
      <c r="B16" s="11" t="s">
        <v>8</v>
      </c>
      <c r="C16" s="34">
        <v>6</v>
      </c>
      <c r="D16" s="34">
        <v>59</v>
      </c>
      <c r="E16" s="34" t="s">
        <v>52</v>
      </c>
      <c r="F16" s="34" t="s">
        <v>53</v>
      </c>
      <c r="G16" s="12">
        <f t="shared" si="1"/>
        <v>4.8235294117647065</v>
      </c>
      <c r="H16" s="34">
        <v>6</v>
      </c>
      <c r="I16" s="34">
        <v>3.5</v>
      </c>
      <c r="J16" s="28">
        <v>4</v>
      </c>
      <c r="K16" s="35">
        <v>5.5</v>
      </c>
      <c r="L16" s="34">
        <v>5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13.117647058823529</v>
      </c>
      <c r="H17" s="14">
        <f t="shared" ref="H17:L17" si="3">H18+H19+H20+H21</f>
        <v>24</v>
      </c>
      <c r="I17" s="14">
        <f t="shared" si="3"/>
        <v>14.5</v>
      </c>
      <c r="J17" s="14">
        <f>J18+J19+J20+J21</f>
        <v>13</v>
      </c>
      <c r="K17" s="14">
        <f t="shared" si="3"/>
        <v>11.5</v>
      </c>
      <c r="L17" s="14">
        <f t="shared" si="3"/>
        <v>4</v>
      </c>
    </row>
    <row r="18" spans="2:12" ht="31.5" x14ac:dyDescent="0.4">
      <c r="B18" s="11" t="s">
        <v>9</v>
      </c>
      <c r="C18" s="34">
        <v>4</v>
      </c>
      <c r="D18" s="34">
        <v>14</v>
      </c>
      <c r="E18" s="34" t="s">
        <v>56</v>
      </c>
      <c r="F18" s="34" t="s">
        <v>57</v>
      </c>
      <c r="G18" s="12">
        <f t="shared" si="1"/>
        <v>3.4705882352941178</v>
      </c>
      <c r="H18" s="34">
        <v>4</v>
      </c>
      <c r="I18" s="34">
        <v>2</v>
      </c>
      <c r="J18" s="12">
        <v>4</v>
      </c>
      <c r="K18" s="34">
        <v>3.5</v>
      </c>
      <c r="L18" s="34">
        <v>4</v>
      </c>
    </row>
    <row r="19" spans="2:12" ht="63" x14ac:dyDescent="0.4">
      <c r="B19" s="11" t="s">
        <v>10</v>
      </c>
      <c r="C19" s="34">
        <v>9</v>
      </c>
      <c r="D19" s="34">
        <v>29</v>
      </c>
      <c r="E19" s="34" t="s">
        <v>56</v>
      </c>
      <c r="F19" s="34" t="s">
        <v>58</v>
      </c>
      <c r="G19" s="12">
        <f t="shared" si="1"/>
        <v>4.5882352941176467</v>
      </c>
      <c r="H19" s="34">
        <v>9</v>
      </c>
      <c r="I19" s="34">
        <v>5</v>
      </c>
      <c r="J19" s="12">
        <v>5</v>
      </c>
      <c r="K19" s="34">
        <v>6</v>
      </c>
      <c r="L19" s="34"/>
    </row>
    <row r="20" spans="2:12" ht="31.5" x14ac:dyDescent="0.4">
      <c r="B20" s="11" t="s">
        <v>11</v>
      </c>
      <c r="C20" s="34">
        <v>4</v>
      </c>
      <c r="D20" s="34">
        <v>14</v>
      </c>
      <c r="E20" s="34" t="s">
        <v>59</v>
      </c>
      <c r="F20" s="34" t="s">
        <v>60</v>
      </c>
      <c r="G20" s="12">
        <f t="shared" si="1"/>
        <v>1.6470588235294117</v>
      </c>
      <c r="H20" s="34">
        <v>4</v>
      </c>
      <c r="I20" s="34">
        <v>1.5</v>
      </c>
      <c r="J20" s="12">
        <v>1</v>
      </c>
      <c r="K20" s="34">
        <v>2</v>
      </c>
      <c r="L20" s="34"/>
    </row>
    <row r="21" spans="2:12" ht="47.25" x14ac:dyDescent="0.4">
      <c r="B21" s="11" t="s">
        <v>12</v>
      </c>
      <c r="C21" s="34">
        <v>13</v>
      </c>
      <c r="D21" s="34">
        <v>58</v>
      </c>
      <c r="E21" s="34" t="s">
        <v>61</v>
      </c>
      <c r="F21" s="34" t="s">
        <v>62</v>
      </c>
      <c r="G21" s="12">
        <f t="shared" si="1"/>
        <v>3.4117647058823528</v>
      </c>
      <c r="H21" s="34">
        <v>7</v>
      </c>
      <c r="I21" s="34">
        <v>6</v>
      </c>
      <c r="J21" s="12">
        <v>3</v>
      </c>
      <c r="K21" s="34"/>
      <c r="L21" s="34"/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3.8823529411764706</v>
      </c>
      <c r="H22" s="14">
        <f t="shared" ref="H22:L22" si="4">H23+H24</f>
        <v>0</v>
      </c>
      <c r="I22" s="14">
        <f t="shared" si="4"/>
        <v>10.5</v>
      </c>
      <c r="J22" s="14">
        <f t="shared" si="4"/>
        <v>12</v>
      </c>
      <c r="K22" s="14">
        <f t="shared" si="4"/>
        <v>0</v>
      </c>
      <c r="L22" s="14">
        <f t="shared" si="4"/>
        <v>0</v>
      </c>
    </row>
    <row r="23" spans="2:12" x14ac:dyDescent="0.4">
      <c r="B23" s="11" t="s">
        <v>13</v>
      </c>
      <c r="C23" s="34">
        <v>4</v>
      </c>
      <c r="D23" s="34">
        <v>13</v>
      </c>
      <c r="E23" s="34" t="s">
        <v>64</v>
      </c>
      <c r="F23" s="34" t="s">
        <v>65</v>
      </c>
      <c r="G23" s="12">
        <f t="shared" si="1"/>
        <v>0.3529411764705882</v>
      </c>
      <c r="H23" s="34">
        <v>0</v>
      </c>
      <c r="I23" s="34">
        <v>1.5</v>
      </c>
      <c r="J23" s="12">
        <v>0</v>
      </c>
      <c r="K23" s="34"/>
      <c r="L23" s="34"/>
    </row>
    <row r="24" spans="2:12" x14ac:dyDescent="0.4">
      <c r="B24" s="11" t="s">
        <v>14</v>
      </c>
      <c r="C24" s="34">
        <v>16</v>
      </c>
      <c r="D24" s="34">
        <v>52</v>
      </c>
      <c r="E24" s="34" t="s">
        <v>65</v>
      </c>
      <c r="F24" s="34" t="s">
        <v>66</v>
      </c>
      <c r="G24" s="12">
        <f t="shared" si="1"/>
        <v>3.5294117647058822</v>
      </c>
      <c r="H24" s="34">
        <v>0</v>
      </c>
      <c r="I24" s="34">
        <v>9</v>
      </c>
      <c r="J24" s="12">
        <v>12</v>
      </c>
      <c r="K24" s="34"/>
      <c r="L24" s="34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9" t="s">
        <v>34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2:12" x14ac:dyDescent="0.4">
      <c r="B27" s="49" t="s">
        <v>35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workbookViewId="0">
      <selection sqref="A1:XFD1048576"/>
    </sheetView>
  </sheetViews>
  <sheetFormatPr defaultRowHeight="17.25" x14ac:dyDescent="0.4"/>
  <cols>
    <col min="1" max="1" width="9.140625" style="2"/>
    <col min="2" max="2" width="20.7109375" style="1" customWidth="1"/>
    <col min="3" max="6" width="9.140625" style="1"/>
    <col min="7" max="7" width="12" style="1" bestFit="1" customWidth="1"/>
    <col min="8" max="12" width="10.5703125" style="1" bestFit="1" customWidth="1"/>
  </cols>
  <sheetData>
    <row r="2" spans="1:12" x14ac:dyDescent="0.4">
      <c r="B2" s="50" t="s">
        <v>80</v>
      </c>
      <c r="C2" s="50"/>
      <c r="D2" s="50"/>
      <c r="E2" s="50"/>
      <c r="F2" s="50"/>
      <c r="G2" s="50"/>
      <c r="H2" s="50"/>
      <c r="I2" s="50" t="s">
        <v>36</v>
      </c>
      <c r="J2" s="50"/>
      <c r="K2" s="4" t="s">
        <v>81</v>
      </c>
      <c r="L2" s="3"/>
    </row>
    <row r="3" spans="1:12" ht="45" x14ac:dyDescent="0.4">
      <c r="A3" s="3"/>
      <c r="B3" s="51" t="s">
        <v>15</v>
      </c>
      <c r="C3" s="51" t="s">
        <v>22</v>
      </c>
      <c r="D3" s="53" t="s">
        <v>37</v>
      </c>
      <c r="E3" s="53"/>
      <c r="F3" s="53"/>
      <c r="G3" s="37" t="s">
        <v>21</v>
      </c>
      <c r="H3" s="37" t="s">
        <v>33</v>
      </c>
      <c r="I3" s="6" t="s">
        <v>32</v>
      </c>
      <c r="J3" s="37" t="s">
        <v>29</v>
      </c>
      <c r="K3" s="37" t="s">
        <v>30</v>
      </c>
      <c r="L3" s="37" t="s">
        <v>31</v>
      </c>
    </row>
    <row r="4" spans="1:12" x14ac:dyDescent="0.4">
      <c r="A4" s="3"/>
      <c r="B4" s="52"/>
      <c r="C4" s="52"/>
      <c r="D4" s="36" t="s">
        <v>25</v>
      </c>
      <c r="E4" s="36" t="s">
        <v>23</v>
      </c>
      <c r="F4" s="36" t="s">
        <v>24</v>
      </c>
      <c r="G4" s="36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65.035294117647055</v>
      </c>
      <c r="H5" s="14">
        <f t="shared" ref="H5:L5" si="0">H6+H7+H8+H17+H22</f>
        <v>81.400000000000006</v>
      </c>
      <c r="I5" s="14">
        <f t="shared" si="0"/>
        <v>56</v>
      </c>
      <c r="J5" s="14">
        <f t="shared" si="0"/>
        <v>75.5</v>
      </c>
      <c r="K5" s="14">
        <f t="shared" si="0"/>
        <v>70</v>
      </c>
      <c r="L5" s="14">
        <f t="shared" si="0"/>
        <v>53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4.105882352941177</v>
      </c>
      <c r="H6" s="8">
        <v>1.2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3.4000000000000004</v>
      </c>
      <c r="H7" s="8">
        <v>1.2</v>
      </c>
      <c r="I7" s="8">
        <v>2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35.176470588235297</v>
      </c>
      <c r="H8" s="14">
        <f t="shared" ref="H8:L8" si="2">H9+H10+H11+H12+H13+H14+H15+H16</f>
        <v>40</v>
      </c>
      <c r="I8" s="14">
        <f t="shared" si="2"/>
        <v>24</v>
      </c>
      <c r="J8" s="14">
        <f t="shared" si="2"/>
        <v>33.5</v>
      </c>
      <c r="K8" s="14">
        <f t="shared" si="2"/>
        <v>40</v>
      </c>
      <c r="L8" s="14">
        <f t="shared" si="2"/>
        <v>39</v>
      </c>
    </row>
    <row r="9" spans="1:12" x14ac:dyDescent="0.4">
      <c r="B9" s="11" t="s">
        <v>1</v>
      </c>
      <c r="C9" s="37">
        <v>1</v>
      </c>
      <c r="D9" s="37">
        <v>7</v>
      </c>
      <c r="E9" s="37" t="s">
        <v>40</v>
      </c>
      <c r="F9" s="37" t="s">
        <v>41</v>
      </c>
      <c r="G9" s="12">
        <f t="shared" si="1"/>
        <v>1</v>
      </c>
      <c r="H9" s="37">
        <v>1</v>
      </c>
      <c r="I9" s="37">
        <v>1</v>
      </c>
      <c r="J9" s="28">
        <v>1</v>
      </c>
      <c r="K9" s="37">
        <v>1</v>
      </c>
      <c r="L9" s="37">
        <v>1</v>
      </c>
    </row>
    <row r="10" spans="1:12" ht="31.5" x14ac:dyDescent="0.4">
      <c r="B10" s="11" t="s">
        <v>2</v>
      </c>
      <c r="C10" s="37">
        <v>2</v>
      </c>
      <c r="D10" s="37">
        <v>29</v>
      </c>
      <c r="E10" s="37" t="s">
        <v>38</v>
      </c>
      <c r="F10" s="37" t="s">
        <v>42</v>
      </c>
      <c r="G10" s="12">
        <f t="shared" si="1"/>
        <v>1.7058823529411766</v>
      </c>
      <c r="H10" s="37">
        <v>2</v>
      </c>
      <c r="I10" s="37">
        <v>1</v>
      </c>
      <c r="J10" s="28">
        <v>1.5</v>
      </c>
      <c r="K10" s="37">
        <v>2</v>
      </c>
      <c r="L10" s="37">
        <v>2</v>
      </c>
    </row>
    <row r="11" spans="1:12" ht="31.5" x14ac:dyDescent="0.4">
      <c r="B11" s="11" t="s">
        <v>3</v>
      </c>
      <c r="C11" s="37">
        <v>8</v>
      </c>
      <c r="D11" s="37">
        <v>114</v>
      </c>
      <c r="E11" s="37" t="s">
        <v>43</v>
      </c>
      <c r="F11" s="37" t="s">
        <v>44</v>
      </c>
      <c r="G11" s="12">
        <f t="shared" si="1"/>
        <v>7.0588235294117645</v>
      </c>
      <c r="H11" s="37">
        <v>8</v>
      </c>
      <c r="I11" s="37">
        <v>4.5</v>
      </c>
      <c r="J11" s="28">
        <v>7</v>
      </c>
      <c r="K11" s="37">
        <v>8</v>
      </c>
      <c r="L11" s="37">
        <v>8</v>
      </c>
    </row>
    <row r="12" spans="1:12" ht="31.5" x14ac:dyDescent="0.4">
      <c r="B12" s="11" t="s">
        <v>4</v>
      </c>
      <c r="C12" s="37">
        <v>3</v>
      </c>
      <c r="D12" s="37">
        <v>49</v>
      </c>
      <c r="E12" s="37" t="s">
        <v>45</v>
      </c>
      <c r="F12" s="37" t="s">
        <v>44</v>
      </c>
      <c r="G12" s="12">
        <f t="shared" si="1"/>
        <v>2.5882352941176467</v>
      </c>
      <c r="H12" s="37">
        <v>3</v>
      </c>
      <c r="I12" s="37">
        <v>1.5</v>
      </c>
      <c r="J12" s="28">
        <v>2.5</v>
      </c>
      <c r="K12" s="37">
        <v>3</v>
      </c>
      <c r="L12" s="37">
        <v>3</v>
      </c>
    </row>
    <row r="13" spans="1:12" ht="47.25" x14ac:dyDescent="0.4">
      <c r="B13" s="11" t="s">
        <v>5</v>
      </c>
      <c r="C13" s="37">
        <v>7</v>
      </c>
      <c r="D13" s="37">
        <v>69</v>
      </c>
      <c r="E13" s="37" t="s">
        <v>46</v>
      </c>
      <c r="F13" s="37" t="s">
        <v>47</v>
      </c>
      <c r="G13" s="12">
        <f t="shared" si="1"/>
        <v>6.2941176470588243</v>
      </c>
      <c r="H13" s="37">
        <v>7</v>
      </c>
      <c r="I13" s="37">
        <v>4.5</v>
      </c>
      <c r="J13" s="28">
        <v>6</v>
      </c>
      <c r="K13" s="37">
        <v>7</v>
      </c>
      <c r="L13" s="37">
        <v>7</v>
      </c>
    </row>
    <row r="14" spans="1:12" ht="31.5" x14ac:dyDescent="0.4">
      <c r="B14" s="11" t="s">
        <v>6</v>
      </c>
      <c r="C14" s="37">
        <v>7</v>
      </c>
      <c r="D14" s="37">
        <v>69</v>
      </c>
      <c r="E14" s="37" t="s">
        <v>48</v>
      </c>
      <c r="F14" s="37" t="s">
        <v>49</v>
      </c>
      <c r="G14" s="12">
        <f t="shared" si="1"/>
        <v>6.2941176470588243</v>
      </c>
      <c r="H14" s="37">
        <v>7</v>
      </c>
      <c r="I14" s="37">
        <v>4.5</v>
      </c>
      <c r="J14" s="28">
        <v>6</v>
      </c>
      <c r="K14" s="37">
        <v>7</v>
      </c>
      <c r="L14" s="37">
        <v>7</v>
      </c>
    </row>
    <row r="15" spans="1:12" ht="47.25" x14ac:dyDescent="0.4">
      <c r="B15" s="11" t="s">
        <v>7</v>
      </c>
      <c r="C15" s="37">
        <v>6</v>
      </c>
      <c r="D15" s="37">
        <v>59</v>
      </c>
      <c r="E15" s="37" t="s">
        <v>50</v>
      </c>
      <c r="F15" s="37" t="s">
        <v>51</v>
      </c>
      <c r="G15" s="12">
        <f t="shared" si="1"/>
        <v>5.2941176470588234</v>
      </c>
      <c r="H15" s="37">
        <v>6</v>
      </c>
      <c r="I15" s="37">
        <v>3.5</v>
      </c>
      <c r="J15" s="28">
        <v>5</v>
      </c>
      <c r="K15" s="37">
        <v>6</v>
      </c>
      <c r="L15" s="37">
        <v>6</v>
      </c>
    </row>
    <row r="16" spans="1:12" ht="31.5" x14ac:dyDescent="0.4">
      <c r="B16" s="11" t="s">
        <v>8</v>
      </c>
      <c r="C16" s="37">
        <v>6</v>
      </c>
      <c r="D16" s="37">
        <v>59</v>
      </c>
      <c r="E16" s="37" t="s">
        <v>52</v>
      </c>
      <c r="F16" s="37" t="s">
        <v>53</v>
      </c>
      <c r="G16" s="12">
        <f t="shared" si="1"/>
        <v>4.9411764705882355</v>
      </c>
      <c r="H16" s="37">
        <v>6</v>
      </c>
      <c r="I16" s="37">
        <v>3.5</v>
      </c>
      <c r="J16" s="28">
        <v>4.5</v>
      </c>
      <c r="K16" s="37">
        <v>6</v>
      </c>
      <c r="L16" s="37">
        <v>5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15.294117647058822</v>
      </c>
      <c r="H17" s="14">
        <f t="shared" ref="H17:L17" si="3">H18+H19+H20+H21</f>
        <v>30</v>
      </c>
      <c r="I17" s="14">
        <f t="shared" si="3"/>
        <v>14.5</v>
      </c>
      <c r="J17" s="14">
        <f>J18+J19+J20+J21</f>
        <v>19</v>
      </c>
      <c r="K17" s="14">
        <f t="shared" si="3"/>
        <v>12</v>
      </c>
      <c r="L17" s="14">
        <f t="shared" si="3"/>
        <v>4</v>
      </c>
    </row>
    <row r="18" spans="2:12" ht="31.5" x14ac:dyDescent="0.4">
      <c r="B18" s="11" t="s">
        <v>9</v>
      </c>
      <c r="C18" s="37">
        <v>4</v>
      </c>
      <c r="D18" s="37">
        <v>14</v>
      </c>
      <c r="E18" s="37" t="s">
        <v>56</v>
      </c>
      <c r="F18" s="37" t="s">
        <v>57</v>
      </c>
      <c r="G18" s="12">
        <f t="shared" si="1"/>
        <v>3.5294117647058822</v>
      </c>
      <c r="H18" s="37">
        <v>4</v>
      </c>
      <c r="I18" s="37">
        <v>2</v>
      </c>
      <c r="J18" s="12">
        <v>4</v>
      </c>
      <c r="K18" s="37">
        <v>4</v>
      </c>
      <c r="L18" s="37">
        <v>4</v>
      </c>
    </row>
    <row r="19" spans="2:12" ht="63" x14ac:dyDescent="0.4">
      <c r="B19" s="11" t="s">
        <v>10</v>
      </c>
      <c r="C19" s="37">
        <v>9</v>
      </c>
      <c r="D19" s="37">
        <v>29</v>
      </c>
      <c r="E19" s="37" t="s">
        <v>56</v>
      </c>
      <c r="F19" s="37" t="s">
        <v>58</v>
      </c>
      <c r="G19" s="12">
        <f t="shared" si="1"/>
        <v>4.9411764705882355</v>
      </c>
      <c r="H19" s="37">
        <v>9</v>
      </c>
      <c r="I19" s="37">
        <v>5</v>
      </c>
      <c r="J19" s="12">
        <v>6</v>
      </c>
      <c r="K19" s="37">
        <v>8</v>
      </c>
      <c r="L19" s="37"/>
    </row>
    <row r="20" spans="2:12" ht="31.5" x14ac:dyDescent="0.4">
      <c r="B20" s="11" t="s">
        <v>11</v>
      </c>
      <c r="C20" s="37">
        <v>4</v>
      </c>
      <c r="D20" s="37">
        <v>14</v>
      </c>
      <c r="E20" s="37" t="s">
        <v>59</v>
      </c>
      <c r="F20" s="37" t="s">
        <v>60</v>
      </c>
      <c r="G20" s="12">
        <f t="shared" si="1"/>
        <v>1.5294117647058822</v>
      </c>
      <c r="H20" s="37">
        <v>4</v>
      </c>
      <c r="I20" s="37">
        <v>1.5</v>
      </c>
      <c r="J20" s="12">
        <v>2</v>
      </c>
      <c r="K20" s="37"/>
      <c r="L20" s="37"/>
    </row>
    <row r="21" spans="2:12" ht="47.25" x14ac:dyDescent="0.4">
      <c r="B21" s="11" t="s">
        <v>12</v>
      </c>
      <c r="C21" s="37">
        <v>13</v>
      </c>
      <c r="D21" s="37">
        <v>58</v>
      </c>
      <c r="E21" s="37" t="s">
        <v>61</v>
      </c>
      <c r="F21" s="37" t="s">
        <v>62</v>
      </c>
      <c r="G21" s="12">
        <f t="shared" si="1"/>
        <v>5.2941176470588234</v>
      </c>
      <c r="H21" s="37">
        <v>13</v>
      </c>
      <c r="I21" s="37">
        <v>6</v>
      </c>
      <c r="J21" s="12">
        <v>7</v>
      </c>
      <c r="K21" s="37"/>
      <c r="L21" s="37"/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7.0588235294117645</v>
      </c>
      <c r="H22" s="14">
        <f t="shared" ref="H22:L22" si="4">H23+H24</f>
        <v>9</v>
      </c>
      <c r="I22" s="14">
        <f t="shared" si="4"/>
        <v>10.5</v>
      </c>
      <c r="J22" s="14">
        <f t="shared" si="4"/>
        <v>13</v>
      </c>
      <c r="K22" s="14">
        <f t="shared" si="4"/>
        <v>8</v>
      </c>
      <c r="L22" s="14">
        <f t="shared" si="4"/>
        <v>0</v>
      </c>
    </row>
    <row r="23" spans="2:12" x14ac:dyDescent="0.4">
      <c r="B23" s="11" t="s">
        <v>13</v>
      </c>
      <c r="C23" s="37">
        <v>4</v>
      </c>
      <c r="D23" s="37">
        <v>13</v>
      </c>
      <c r="E23" s="37" t="s">
        <v>64</v>
      </c>
      <c r="F23" s="37" t="s">
        <v>65</v>
      </c>
      <c r="G23" s="12">
        <f t="shared" si="1"/>
        <v>1.6470588235294117</v>
      </c>
      <c r="H23" s="37">
        <v>5</v>
      </c>
      <c r="I23" s="37">
        <v>1.5</v>
      </c>
      <c r="J23" s="12">
        <v>1</v>
      </c>
      <c r="K23" s="37"/>
      <c r="L23" s="37"/>
    </row>
    <row r="24" spans="2:12" x14ac:dyDescent="0.4">
      <c r="B24" s="11" t="s">
        <v>14</v>
      </c>
      <c r="C24" s="37">
        <v>16</v>
      </c>
      <c r="D24" s="37">
        <v>52</v>
      </c>
      <c r="E24" s="37" t="s">
        <v>65</v>
      </c>
      <c r="F24" s="37" t="s">
        <v>66</v>
      </c>
      <c r="G24" s="12">
        <f t="shared" si="1"/>
        <v>5.4117647058823533</v>
      </c>
      <c r="H24" s="37">
        <v>4</v>
      </c>
      <c r="I24" s="37">
        <v>9</v>
      </c>
      <c r="J24" s="12">
        <v>12</v>
      </c>
      <c r="K24" s="37">
        <v>8</v>
      </c>
      <c r="L24" s="37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9" t="s">
        <v>34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2:12" x14ac:dyDescent="0.4">
      <c r="B27" s="49" t="s">
        <v>35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</row>
  </sheetData>
  <mergeCells count="7">
    <mergeCell ref="B27:L27"/>
    <mergeCell ref="I2:J2"/>
    <mergeCell ref="B3:B4"/>
    <mergeCell ref="C3:C4"/>
    <mergeCell ref="D3:F3"/>
    <mergeCell ref="B26:L26"/>
    <mergeCell ref="B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workbookViewId="0">
      <selection sqref="A1:XFD1048576"/>
    </sheetView>
  </sheetViews>
  <sheetFormatPr defaultRowHeight="17.25" x14ac:dyDescent="0.4"/>
  <cols>
    <col min="1" max="1" width="9.140625" style="2"/>
    <col min="2" max="2" width="20.7109375" style="1" customWidth="1"/>
    <col min="3" max="6" width="9.140625" style="1"/>
    <col min="7" max="7" width="12" style="1" bestFit="1" customWidth="1"/>
    <col min="8" max="12" width="10.5703125" style="1" bestFit="1" customWidth="1"/>
  </cols>
  <sheetData>
    <row r="2" spans="1:12" x14ac:dyDescent="0.4">
      <c r="B2" s="50" t="s">
        <v>83</v>
      </c>
      <c r="C2" s="50"/>
      <c r="D2" s="50"/>
      <c r="E2" s="50"/>
      <c r="F2" s="50"/>
      <c r="G2" s="50"/>
      <c r="H2" s="50"/>
      <c r="I2" s="50" t="s">
        <v>36</v>
      </c>
      <c r="J2" s="50"/>
      <c r="K2" s="4" t="s">
        <v>82</v>
      </c>
      <c r="L2" s="3"/>
    </row>
    <row r="3" spans="1:12" ht="45" x14ac:dyDescent="0.4">
      <c r="A3" s="3"/>
      <c r="B3" s="51" t="s">
        <v>15</v>
      </c>
      <c r="C3" s="51" t="s">
        <v>22</v>
      </c>
      <c r="D3" s="53" t="s">
        <v>37</v>
      </c>
      <c r="E3" s="53"/>
      <c r="F3" s="53"/>
      <c r="G3" s="39" t="s">
        <v>21</v>
      </c>
      <c r="H3" s="39" t="s">
        <v>33</v>
      </c>
      <c r="I3" s="6" t="s">
        <v>32</v>
      </c>
      <c r="J3" s="39" t="s">
        <v>29</v>
      </c>
      <c r="K3" s="39" t="s">
        <v>30</v>
      </c>
      <c r="L3" s="39" t="s">
        <v>31</v>
      </c>
    </row>
    <row r="4" spans="1:12" x14ac:dyDescent="0.4">
      <c r="A4" s="3"/>
      <c r="B4" s="52"/>
      <c r="C4" s="52"/>
      <c r="D4" s="38" t="s">
        <v>25</v>
      </c>
      <c r="E4" s="38" t="s">
        <v>23</v>
      </c>
      <c r="F4" s="38" t="s">
        <v>24</v>
      </c>
      <c r="G4" s="38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74.976470588235287</v>
      </c>
      <c r="H5" s="14">
        <f t="shared" ref="H5:L5" si="0">H6+H7+H8+H17+H22</f>
        <v>85.4</v>
      </c>
      <c r="I5" s="14">
        <f t="shared" si="0"/>
        <v>74</v>
      </c>
      <c r="J5" s="14">
        <f t="shared" si="0"/>
        <v>82</v>
      </c>
      <c r="K5" s="14">
        <f t="shared" si="0"/>
        <v>79</v>
      </c>
      <c r="L5" s="14">
        <f t="shared" si="0"/>
        <v>63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4.105882352941177</v>
      </c>
      <c r="H6" s="8">
        <v>1.2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4.105882352941177</v>
      </c>
      <c r="H7" s="8">
        <v>1.2</v>
      </c>
      <c r="I7" s="8">
        <v>5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37.294117647058826</v>
      </c>
      <c r="H8" s="14">
        <f t="shared" ref="H8:L8" si="2">H9+H10+H11+H12+H13+H14+H15+H16</f>
        <v>40</v>
      </c>
      <c r="I8" s="14">
        <f t="shared" si="2"/>
        <v>31</v>
      </c>
      <c r="J8" s="14">
        <f t="shared" si="2"/>
        <v>35</v>
      </c>
      <c r="K8" s="14">
        <f t="shared" si="2"/>
        <v>40</v>
      </c>
      <c r="L8" s="14">
        <f t="shared" si="2"/>
        <v>40</v>
      </c>
    </row>
    <row r="9" spans="1:12" x14ac:dyDescent="0.4">
      <c r="B9" s="11" t="s">
        <v>1</v>
      </c>
      <c r="C9" s="39">
        <v>1</v>
      </c>
      <c r="D9" s="39">
        <v>7</v>
      </c>
      <c r="E9" s="39" t="s">
        <v>40</v>
      </c>
      <c r="F9" s="39" t="s">
        <v>41</v>
      </c>
      <c r="G9" s="12">
        <f t="shared" si="1"/>
        <v>1</v>
      </c>
      <c r="H9" s="39">
        <v>1</v>
      </c>
      <c r="I9" s="39">
        <v>1</v>
      </c>
      <c r="J9" s="28">
        <v>1</v>
      </c>
      <c r="K9" s="39">
        <v>1</v>
      </c>
      <c r="L9" s="39">
        <v>1</v>
      </c>
    </row>
    <row r="10" spans="1:12" ht="31.5" x14ac:dyDescent="0.4">
      <c r="B10" s="11" t="s">
        <v>2</v>
      </c>
      <c r="C10" s="39">
        <v>2</v>
      </c>
      <c r="D10" s="39">
        <v>29</v>
      </c>
      <c r="E10" s="39" t="s">
        <v>38</v>
      </c>
      <c r="F10" s="39" t="s">
        <v>42</v>
      </c>
      <c r="G10" s="12">
        <f t="shared" si="1"/>
        <v>2</v>
      </c>
      <c r="H10" s="39">
        <v>2</v>
      </c>
      <c r="I10" s="39">
        <v>2</v>
      </c>
      <c r="J10" s="28">
        <v>2</v>
      </c>
      <c r="K10" s="39">
        <v>2</v>
      </c>
      <c r="L10" s="39">
        <v>2</v>
      </c>
    </row>
    <row r="11" spans="1:12" ht="31.5" x14ac:dyDescent="0.4">
      <c r="B11" s="11" t="s">
        <v>3</v>
      </c>
      <c r="C11" s="39">
        <v>8</v>
      </c>
      <c r="D11" s="39">
        <v>114</v>
      </c>
      <c r="E11" s="39" t="s">
        <v>43</v>
      </c>
      <c r="F11" s="39" t="s">
        <v>44</v>
      </c>
      <c r="G11" s="12">
        <f t="shared" si="1"/>
        <v>7.4117647058823533</v>
      </c>
      <c r="H11" s="39">
        <v>8</v>
      </c>
      <c r="I11" s="39">
        <v>6</v>
      </c>
      <c r="J11" s="28">
        <v>7</v>
      </c>
      <c r="K11" s="39">
        <v>8</v>
      </c>
      <c r="L11" s="39">
        <v>8</v>
      </c>
    </row>
    <row r="12" spans="1:12" ht="31.5" x14ac:dyDescent="0.4">
      <c r="B12" s="11" t="s">
        <v>4</v>
      </c>
      <c r="C12" s="39">
        <v>3</v>
      </c>
      <c r="D12" s="39">
        <v>49</v>
      </c>
      <c r="E12" s="39" t="s">
        <v>45</v>
      </c>
      <c r="F12" s="39" t="s">
        <v>44</v>
      </c>
      <c r="G12" s="12">
        <f t="shared" si="1"/>
        <v>2.7647058823529411</v>
      </c>
      <c r="H12" s="39">
        <v>3</v>
      </c>
      <c r="I12" s="39">
        <v>2</v>
      </c>
      <c r="J12" s="28">
        <v>3</v>
      </c>
      <c r="K12" s="39">
        <v>3</v>
      </c>
      <c r="L12" s="39">
        <v>3</v>
      </c>
    </row>
    <row r="13" spans="1:12" ht="47.25" x14ac:dyDescent="0.4">
      <c r="B13" s="11" t="s">
        <v>5</v>
      </c>
      <c r="C13" s="39">
        <v>7</v>
      </c>
      <c r="D13" s="39">
        <v>69</v>
      </c>
      <c r="E13" s="39" t="s">
        <v>46</v>
      </c>
      <c r="F13" s="39" t="s">
        <v>47</v>
      </c>
      <c r="G13" s="12">
        <f t="shared" si="1"/>
        <v>6.5294117647058822</v>
      </c>
      <c r="H13" s="39">
        <v>7</v>
      </c>
      <c r="I13" s="39">
        <v>5.5</v>
      </c>
      <c r="J13" s="28">
        <v>6</v>
      </c>
      <c r="K13" s="39">
        <v>7</v>
      </c>
      <c r="L13" s="39">
        <v>7</v>
      </c>
    </row>
    <row r="14" spans="1:12" ht="31.5" x14ac:dyDescent="0.4">
      <c r="B14" s="11" t="s">
        <v>6</v>
      </c>
      <c r="C14" s="39">
        <v>7</v>
      </c>
      <c r="D14" s="39">
        <v>69</v>
      </c>
      <c r="E14" s="39" t="s">
        <v>48</v>
      </c>
      <c r="F14" s="39" t="s">
        <v>49</v>
      </c>
      <c r="G14" s="12">
        <f t="shared" si="1"/>
        <v>6.5294117647058822</v>
      </c>
      <c r="H14" s="39">
        <v>7</v>
      </c>
      <c r="I14" s="39">
        <v>5.5</v>
      </c>
      <c r="J14" s="28">
        <v>6</v>
      </c>
      <c r="K14" s="39">
        <v>7</v>
      </c>
      <c r="L14" s="39">
        <v>7</v>
      </c>
    </row>
    <row r="15" spans="1:12" ht="47.25" x14ac:dyDescent="0.4">
      <c r="B15" s="11" t="s">
        <v>7</v>
      </c>
      <c r="C15" s="39">
        <v>6</v>
      </c>
      <c r="D15" s="39">
        <v>59</v>
      </c>
      <c r="E15" s="39" t="s">
        <v>50</v>
      </c>
      <c r="F15" s="39" t="s">
        <v>51</v>
      </c>
      <c r="G15" s="12">
        <f t="shared" si="1"/>
        <v>5.5294117647058822</v>
      </c>
      <c r="H15" s="39">
        <v>6</v>
      </c>
      <c r="I15" s="39">
        <v>4.5</v>
      </c>
      <c r="J15" s="28">
        <v>5</v>
      </c>
      <c r="K15" s="39">
        <v>6</v>
      </c>
      <c r="L15" s="39">
        <v>6</v>
      </c>
    </row>
    <row r="16" spans="1:12" ht="31.5" x14ac:dyDescent="0.4">
      <c r="B16" s="11" t="s">
        <v>8</v>
      </c>
      <c r="C16" s="39">
        <v>6</v>
      </c>
      <c r="D16" s="39">
        <v>59</v>
      </c>
      <c r="E16" s="39" t="s">
        <v>52</v>
      </c>
      <c r="F16" s="39" t="s">
        <v>53</v>
      </c>
      <c r="G16" s="12">
        <f t="shared" si="1"/>
        <v>5.5294117647058822</v>
      </c>
      <c r="H16" s="39">
        <v>6</v>
      </c>
      <c r="I16" s="39">
        <v>4.5</v>
      </c>
      <c r="J16" s="28">
        <v>5</v>
      </c>
      <c r="K16" s="39">
        <v>6</v>
      </c>
      <c r="L16" s="39">
        <v>6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21.117647058823529</v>
      </c>
      <c r="H17" s="14">
        <f t="shared" ref="H17:L17" si="3">H18+H19+H20+H21</f>
        <v>30</v>
      </c>
      <c r="I17" s="14">
        <f t="shared" si="3"/>
        <v>22.5</v>
      </c>
      <c r="J17" s="14">
        <f>J18+J19+J20+J21</f>
        <v>23</v>
      </c>
      <c r="K17" s="14">
        <f t="shared" si="3"/>
        <v>19</v>
      </c>
      <c r="L17" s="14">
        <f t="shared" si="3"/>
        <v>13</v>
      </c>
    </row>
    <row r="18" spans="2:12" ht="31.5" x14ac:dyDescent="0.4">
      <c r="B18" s="11" t="s">
        <v>9</v>
      </c>
      <c r="C18" s="39">
        <v>4</v>
      </c>
      <c r="D18" s="39">
        <v>14</v>
      </c>
      <c r="E18" s="39" t="s">
        <v>56</v>
      </c>
      <c r="F18" s="39" t="s">
        <v>57</v>
      </c>
      <c r="G18" s="12">
        <f t="shared" si="1"/>
        <v>4</v>
      </c>
      <c r="H18" s="39">
        <v>4</v>
      </c>
      <c r="I18" s="39">
        <v>4</v>
      </c>
      <c r="J18" s="12">
        <v>4</v>
      </c>
      <c r="K18" s="39">
        <v>4</v>
      </c>
      <c r="L18" s="39">
        <v>4</v>
      </c>
    </row>
    <row r="19" spans="2:12" ht="63" x14ac:dyDescent="0.4">
      <c r="B19" s="11" t="s">
        <v>10</v>
      </c>
      <c r="C19" s="39">
        <v>9</v>
      </c>
      <c r="D19" s="39">
        <v>29</v>
      </c>
      <c r="E19" s="39" t="s">
        <v>56</v>
      </c>
      <c r="F19" s="39" t="s">
        <v>58</v>
      </c>
      <c r="G19" s="12">
        <f t="shared" si="1"/>
        <v>7</v>
      </c>
      <c r="H19" s="39">
        <v>9</v>
      </c>
      <c r="I19" s="39">
        <v>7</v>
      </c>
      <c r="J19" s="12">
        <v>7</v>
      </c>
      <c r="K19" s="39">
        <v>8</v>
      </c>
      <c r="L19" s="39">
        <v>5</v>
      </c>
    </row>
    <row r="20" spans="2:12" ht="31.5" x14ac:dyDescent="0.4">
      <c r="B20" s="11" t="s">
        <v>11</v>
      </c>
      <c r="C20" s="39">
        <v>4</v>
      </c>
      <c r="D20" s="39">
        <v>14</v>
      </c>
      <c r="E20" s="39" t="s">
        <v>59</v>
      </c>
      <c r="F20" s="39" t="s">
        <v>60</v>
      </c>
      <c r="G20" s="12">
        <f t="shared" si="1"/>
        <v>2.7058823529411766</v>
      </c>
      <c r="H20" s="39">
        <v>4</v>
      </c>
      <c r="I20" s="39">
        <v>2.5</v>
      </c>
      <c r="J20" s="12">
        <v>3</v>
      </c>
      <c r="K20" s="39">
        <v>2</v>
      </c>
      <c r="L20" s="39">
        <v>2</v>
      </c>
    </row>
    <row r="21" spans="2:12" ht="47.25" x14ac:dyDescent="0.4">
      <c r="B21" s="11" t="s">
        <v>12</v>
      </c>
      <c r="C21" s="39">
        <v>13</v>
      </c>
      <c r="D21" s="39">
        <v>58</v>
      </c>
      <c r="E21" s="39" t="s">
        <v>61</v>
      </c>
      <c r="F21" s="39" t="s">
        <v>62</v>
      </c>
      <c r="G21" s="12">
        <f t="shared" si="1"/>
        <v>7.4117647058823515</v>
      </c>
      <c r="H21" s="39">
        <v>13</v>
      </c>
      <c r="I21" s="39">
        <v>9</v>
      </c>
      <c r="J21" s="12">
        <v>9</v>
      </c>
      <c r="K21" s="39">
        <v>5</v>
      </c>
      <c r="L21" s="39">
        <v>2</v>
      </c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8.3529411764705888</v>
      </c>
      <c r="H22" s="14">
        <f t="shared" ref="H22:L22" si="4">H23+H24</f>
        <v>13</v>
      </c>
      <c r="I22" s="14">
        <f t="shared" si="4"/>
        <v>10.5</v>
      </c>
      <c r="J22" s="14">
        <f t="shared" si="4"/>
        <v>14</v>
      </c>
      <c r="K22" s="14">
        <f t="shared" si="4"/>
        <v>10</v>
      </c>
      <c r="L22" s="14">
        <f t="shared" si="4"/>
        <v>0</v>
      </c>
    </row>
    <row r="23" spans="2:12" x14ac:dyDescent="0.4">
      <c r="B23" s="11" t="s">
        <v>13</v>
      </c>
      <c r="C23" s="39">
        <v>4</v>
      </c>
      <c r="D23" s="39">
        <v>13</v>
      </c>
      <c r="E23" s="39" t="s">
        <v>64</v>
      </c>
      <c r="F23" s="39" t="s">
        <v>65</v>
      </c>
      <c r="G23" s="12">
        <f t="shared" si="1"/>
        <v>1.7647058823529411</v>
      </c>
      <c r="H23" s="39">
        <v>5</v>
      </c>
      <c r="I23" s="39">
        <v>1.5</v>
      </c>
      <c r="J23" s="12">
        <v>2</v>
      </c>
      <c r="K23" s="39"/>
      <c r="L23" s="39"/>
    </row>
    <row r="24" spans="2:12" x14ac:dyDescent="0.4">
      <c r="B24" s="11" t="s">
        <v>14</v>
      </c>
      <c r="C24" s="39">
        <v>16</v>
      </c>
      <c r="D24" s="39">
        <v>52</v>
      </c>
      <c r="E24" s="39" t="s">
        <v>65</v>
      </c>
      <c r="F24" s="39" t="s">
        <v>66</v>
      </c>
      <c r="G24" s="12">
        <f t="shared" si="1"/>
        <v>6.5882352941176476</v>
      </c>
      <c r="H24" s="39">
        <v>8</v>
      </c>
      <c r="I24" s="39">
        <v>9</v>
      </c>
      <c r="J24" s="12">
        <v>12</v>
      </c>
      <c r="K24" s="39">
        <v>10</v>
      </c>
      <c r="L24" s="39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9" t="s">
        <v>34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2:12" x14ac:dyDescent="0.4">
      <c r="B27" s="49" t="s">
        <v>35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</row>
  </sheetData>
  <mergeCells count="7">
    <mergeCell ref="B27:L27"/>
    <mergeCell ref="B2:H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workbookViewId="0">
      <selection sqref="A1:XFD1048576"/>
    </sheetView>
  </sheetViews>
  <sheetFormatPr defaultRowHeight="17.25" x14ac:dyDescent="0.4"/>
  <cols>
    <col min="1" max="1" width="9.140625" style="2"/>
    <col min="2" max="2" width="20.7109375" style="1" customWidth="1"/>
    <col min="3" max="6" width="9.140625" style="1"/>
    <col min="7" max="7" width="12" style="1" bestFit="1" customWidth="1"/>
    <col min="8" max="12" width="10.5703125" style="1" bestFit="1" customWidth="1"/>
  </cols>
  <sheetData>
    <row r="2" spans="1:12" x14ac:dyDescent="0.4">
      <c r="B2" s="50" t="s">
        <v>85</v>
      </c>
      <c r="C2" s="50"/>
      <c r="D2" s="50"/>
      <c r="E2" s="50"/>
      <c r="F2" s="50"/>
      <c r="G2" s="50"/>
      <c r="H2" s="50"/>
      <c r="I2" s="50" t="s">
        <v>36</v>
      </c>
      <c r="J2" s="50"/>
      <c r="K2" s="4" t="s">
        <v>84</v>
      </c>
      <c r="L2" s="3"/>
    </row>
    <row r="3" spans="1:12" ht="45" x14ac:dyDescent="0.4">
      <c r="A3" s="3"/>
      <c r="B3" s="51" t="s">
        <v>15</v>
      </c>
      <c r="C3" s="51" t="s">
        <v>22</v>
      </c>
      <c r="D3" s="53" t="s">
        <v>37</v>
      </c>
      <c r="E3" s="53"/>
      <c r="F3" s="53"/>
      <c r="G3" s="41" t="s">
        <v>21</v>
      </c>
      <c r="H3" s="41" t="s">
        <v>33</v>
      </c>
      <c r="I3" s="6" t="s">
        <v>32</v>
      </c>
      <c r="J3" s="41" t="s">
        <v>29</v>
      </c>
      <c r="K3" s="41" t="s">
        <v>30</v>
      </c>
      <c r="L3" s="41" t="s">
        <v>31</v>
      </c>
    </row>
    <row r="4" spans="1:12" x14ac:dyDescent="0.4">
      <c r="A4" s="3"/>
      <c r="B4" s="52"/>
      <c r="C4" s="52"/>
      <c r="D4" s="40" t="s">
        <v>25</v>
      </c>
      <c r="E4" s="40" t="s">
        <v>23</v>
      </c>
      <c r="F4" s="40" t="s">
        <v>24</v>
      </c>
      <c r="G4" s="40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79.564705882352939</v>
      </c>
      <c r="H5" s="14">
        <f t="shared" ref="H5:L5" si="0">H6+H7+H8+H17+H22</f>
        <v>88.4</v>
      </c>
      <c r="I5" s="14">
        <f t="shared" si="0"/>
        <v>80.5</v>
      </c>
      <c r="J5" s="14">
        <f t="shared" si="0"/>
        <v>83.5</v>
      </c>
      <c r="K5" s="14">
        <f t="shared" si="0"/>
        <v>90</v>
      </c>
      <c r="L5" s="14">
        <f t="shared" si="0"/>
        <v>66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4.105882352941177</v>
      </c>
      <c r="H6" s="8">
        <v>1.2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4.105882352941177</v>
      </c>
      <c r="H7" s="8">
        <v>1.2</v>
      </c>
      <c r="I7" s="8">
        <v>5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38</v>
      </c>
      <c r="H8" s="14">
        <f t="shared" ref="H8:L8" si="2">H9+H10+H11+H12+H13+H14+H15+H16</f>
        <v>40</v>
      </c>
      <c r="I8" s="14">
        <f t="shared" si="2"/>
        <v>34</v>
      </c>
      <c r="J8" s="14">
        <f t="shared" si="2"/>
        <v>35</v>
      </c>
      <c r="K8" s="14">
        <f t="shared" si="2"/>
        <v>40</v>
      </c>
      <c r="L8" s="14">
        <f t="shared" si="2"/>
        <v>40</v>
      </c>
    </row>
    <row r="9" spans="1:12" x14ac:dyDescent="0.4">
      <c r="B9" s="11" t="s">
        <v>1</v>
      </c>
      <c r="C9" s="41">
        <v>1</v>
      </c>
      <c r="D9" s="41">
        <v>7</v>
      </c>
      <c r="E9" s="41" t="s">
        <v>40</v>
      </c>
      <c r="F9" s="41" t="s">
        <v>41</v>
      </c>
      <c r="G9" s="12">
        <f t="shared" si="1"/>
        <v>1</v>
      </c>
      <c r="H9" s="41">
        <v>1</v>
      </c>
      <c r="I9" s="41">
        <v>1</v>
      </c>
      <c r="J9" s="28">
        <v>1</v>
      </c>
      <c r="K9" s="41">
        <v>1</v>
      </c>
      <c r="L9" s="41">
        <v>1</v>
      </c>
    </row>
    <row r="10" spans="1:12" ht="31.5" x14ac:dyDescent="0.4">
      <c r="B10" s="11" t="s">
        <v>2</v>
      </c>
      <c r="C10" s="41">
        <v>2</v>
      </c>
      <c r="D10" s="41">
        <v>29</v>
      </c>
      <c r="E10" s="41" t="s">
        <v>38</v>
      </c>
      <c r="F10" s="41" t="s">
        <v>42</v>
      </c>
      <c r="G10" s="12">
        <f t="shared" si="1"/>
        <v>2</v>
      </c>
      <c r="H10" s="41">
        <v>2</v>
      </c>
      <c r="I10" s="41">
        <v>2</v>
      </c>
      <c r="J10" s="28">
        <v>2</v>
      </c>
      <c r="K10" s="41">
        <v>2</v>
      </c>
      <c r="L10" s="41">
        <v>2</v>
      </c>
    </row>
    <row r="11" spans="1:12" ht="31.5" x14ac:dyDescent="0.4">
      <c r="B11" s="11" t="s">
        <v>3</v>
      </c>
      <c r="C11" s="41">
        <v>8</v>
      </c>
      <c r="D11" s="41">
        <v>114</v>
      </c>
      <c r="E11" s="41" t="s">
        <v>43</v>
      </c>
      <c r="F11" s="41" t="s">
        <v>44</v>
      </c>
      <c r="G11" s="12">
        <f t="shared" si="1"/>
        <v>7.6470588235294112</v>
      </c>
      <c r="H11" s="41">
        <v>8</v>
      </c>
      <c r="I11" s="41">
        <v>7</v>
      </c>
      <c r="J11" s="28">
        <v>7</v>
      </c>
      <c r="K11" s="41">
        <v>8</v>
      </c>
      <c r="L11" s="41">
        <v>8</v>
      </c>
    </row>
    <row r="12" spans="1:12" ht="31.5" x14ac:dyDescent="0.4">
      <c r="B12" s="11" t="s">
        <v>4</v>
      </c>
      <c r="C12" s="41">
        <v>3</v>
      </c>
      <c r="D12" s="41">
        <v>49</v>
      </c>
      <c r="E12" s="41" t="s">
        <v>45</v>
      </c>
      <c r="F12" s="41" t="s">
        <v>44</v>
      </c>
      <c r="G12" s="12">
        <f t="shared" si="1"/>
        <v>2.7647058823529411</v>
      </c>
      <c r="H12" s="41">
        <v>3</v>
      </c>
      <c r="I12" s="41">
        <v>2</v>
      </c>
      <c r="J12" s="28">
        <v>3</v>
      </c>
      <c r="K12" s="41">
        <v>3</v>
      </c>
      <c r="L12" s="41">
        <v>3</v>
      </c>
    </row>
    <row r="13" spans="1:12" ht="47.25" x14ac:dyDescent="0.4">
      <c r="B13" s="11" t="s">
        <v>5</v>
      </c>
      <c r="C13" s="41">
        <v>7</v>
      </c>
      <c r="D13" s="41">
        <v>69</v>
      </c>
      <c r="E13" s="41" t="s">
        <v>46</v>
      </c>
      <c r="F13" s="41" t="s">
        <v>47</v>
      </c>
      <c r="G13" s="12">
        <f t="shared" si="1"/>
        <v>6.6470588235294112</v>
      </c>
      <c r="H13" s="41">
        <v>7</v>
      </c>
      <c r="I13" s="41">
        <v>6</v>
      </c>
      <c r="J13" s="28">
        <v>6</v>
      </c>
      <c r="K13" s="41">
        <v>7</v>
      </c>
      <c r="L13" s="41">
        <v>7</v>
      </c>
    </row>
    <row r="14" spans="1:12" ht="31.5" x14ac:dyDescent="0.4">
      <c r="B14" s="11" t="s">
        <v>6</v>
      </c>
      <c r="C14" s="41">
        <v>7</v>
      </c>
      <c r="D14" s="41">
        <v>69</v>
      </c>
      <c r="E14" s="41" t="s">
        <v>48</v>
      </c>
      <c r="F14" s="41" t="s">
        <v>49</v>
      </c>
      <c r="G14" s="12">
        <f t="shared" si="1"/>
        <v>6.6470588235294112</v>
      </c>
      <c r="H14" s="41">
        <v>7</v>
      </c>
      <c r="I14" s="41">
        <v>6</v>
      </c>
      <c r="J14" s="28">
        <v>6</v>
      </c>
      <c r="K14" s="41">
        <v>7</v>
      </c>
      <c r="L14" s="41">
        <v>7</v>
      </c>
    </row>
    <row r="15" spans="1:12" ht="47.25" x14ac:dyDescent="0.4">
      <c r="B15" s="11" t="s">
        <v>7</v>
      </c>
      <c r="C15" s="41">
        <v>6</v>
      </c>
      <c r="D15" s="41">
        <v>59</v>
      </c>
      <c r="E15" s="41" t="s">
        <v>50</v>
      </c>
      <c r="F15" s="41" t="s">
        <v>51</v>
      </c>
      <c r="G15" s="12">
        <f t="shared" si="1"/>
        <v>5.6470588235294112</v>
      </c>
      <c r="H15" s="41">
        <v>6</v>
      </c>
      <c r="I15" s="41">
        <v>5</v>
      </c>
      <c r="J15" s="28">
        <v>5</v>
      </c>
      <c r="K15" s="41">
        <v>6</v>
      </c>
      <c r="L15" s="41">
        <v>6</v>
      </c>
    </row>
    <row r="16" spans="1:12" ht="31.5" x14ac:dyDescent="0.4">
      <c r="B16" s="11" t="s">
        <v>8</v>
      </c>
      <c r="C16" s="41">
        <v>6</v>
      </c>
      <c r="D16" s="41">
        <v>59</v>
      </c>
      <c r="E16" s="41" t="s">
        <v>52</v>
      </c>
      <c r="F16" s="41" t="s">
        <v>53</v>
      </c>
      <c r="G16" s="12">
        <f t="shared" si="1"/>
        <v>5.6470588235294112</v>
      </c>
      <c r="H16" s="41">
        <v>6</v>
      </c>
      <c r="I16" s="41">
        <v>5</v>
      </c>
      <c r="J16" s="28">
        <v>5</v>
      </c>
      <c r="K16" s="41">
        <v>6</v>
      </c>
      <c r="L16" s="41">
        <v>6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23.764705882352942</v>
      </c>
      <c r="H17" s="14">
        <f t="shared" ref="H17:L17" si="3">H18+H19+H20+H21</f>
        <v>30</v>
      </c>
      <c r="I17" s="14">
        <f t="shared" si="3"/>
        <v>26</v>
      </c>
      <c r="J17" s="14">
        <f>J18+J19+J20+J21</f>
        <v>24</v>
      </c>
      <c r="K17" s="14">
        <f t="shared" si="3"/>
        <v>26</v>
      </c>
      <c r="L17" s="14">
        <f t="shared" si="3"/>
        <v>16</v>
      </c>
    </row>
    <row r="18" spans="2:12" ht="31.5" x14ac:dyDescent="0.4">
      <c r="B18" s="11" t="s">
        <v>9</v>
      </c>
      <c r="C18" s="41">
        <v>4</v>
      </c>
      <c r="D18" s="41">
        <v>14</v>
      </c>
      <c r="E18" s="41" t="s">
        <v>56</v>
      </c>
      <c r="F18" s="41" t="s">
        <v>57</v>
      </c>
      <c r="G18" s="12">
        <f t="shared" si="1"/>
        <v>4</v>
      </c>
      <c r="H18" s="41">
        <v>4</v>
      </c>
      <c r="I18" s="41">
        <v>4</v>
      </c>
      <c r="J18" s="12">
        <v>4</v>
      </c>
      <c r="K18" s="41">
        <v>4</v>
      </c>
      <c r="L18" s="41">
        <v>4</v>
      </c>
    </row>
    <row r="19" spans="2:12" ht="63" x14ac:dyDescent="0.4">
      <c r="B19" s="11" t="s">
        <v>10</v>
      </c>
      <c r="C19" s="41">
        <v>9</v>
      </c>
      <c r="D19" s="41">
        <v>29</v>
      </c>
      <c r="E19" s="41" t="s">
        <v>56</v>
      </c>
      <c r="F19" s="41" t="s">
        <v>58</v>
      </c>
      <c r="G19" s="12">
        <f t="shared" si="1"/>
        <v>8</v>
      </c>
      <c r="H19" s="41">
        <v>9</v>
      </c>
      <c r="I19" s="41">
        <v>8</v>
      </c>
      <c r="J19" s="12">
        <v>7.5</v>
      </c>
      <c r="K19" s="41">
        <v>9</v>
      </c>
      <c r="L19" s="41">
        <v>7</v>
      </c>
    </row>
    <row r="20" spans="2:12" ht="31.5" x14ac:dyDescent="0.4">
      <c r="B20" s="11" t="s">
        <v>11</v>
      </c>
      <c r="C20" s="41">
        <v>4</v>
      </c>
      <c r="D20" s="41">
        <v>14</v>
      </c>
      <c r="E20" s="41" t="s">
        <v>59</v>
      </c>
      <c r="F20" s="41" t="s">
        <v>60</v>
      </c>
      <c r="G20" s="12">
        <f t="shared" si="1"/>
        <v>2.9411764705882355</v>
      </c>
      <c r="H20" s="41">
        <v>4</v>
      </c>
      <c r="I20" s="41">
        <v>3</v>
      </c>
      <c r="J20" s="12">
        <v>3</v>
      </c>
      <c r="K20" s="41">
        <v>3</v>
      </c>
      <c r="L20" s="41">
        <v>2</v>
      </c>
    </row>
    <row r="21" spans="2:12" ht="47.25" x14ac:dyDescent="0.4">
      <c r="B21" s="11" t="s">
        <v>12</v>
      </c>
      <c r="C21" s="41">
        <v>13</v>
      </c>
      <c r="D21" s="41">
        <v>58</v>
      </c>
      <c r="E21" s="41" t="s">
        <v>61</v>
      </c>
      <c r="F21" s="41" t="s">
        <v>62</v>
      </c>
      <c r="G21" s="12">
        <f t="shared" si="1"/>
        <v>8.8235294117647047</v>
      </c>
      <c r="H21" s="41">
        <v>13</v>
      </c>
      <c r="I21" s="41">
        <v>11</v>
      </c>
      <c r="J21" s="12">
        <v>9.5</v>
      </c>
      <c r="K21" s="41">
        <v>10</v>
      </c>
      <c r="L21" s="41">
        <v>3</v>
      </c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9.5882352941176467</v>
      </c>
      <c r="H22" s="14">
        <f t="shared" ref="H22:L22" si="4">H23+H24</f>
        <v>16</v>
      </c>
      <c r="I22" s="14">
        <f t="shared" si="4"/>
        <v>10.5</v>
      </c>
      <c r="J22" s="14">
        <f t="shared" si="4"/>
        <v>14.5</v>
      </c>
      <c r="K22" s="14">
        <f t="shared" si="4"/>
        <v>14</v>
      </c>
      <c r="L22" s="14">
        <f t="shared" si="4"/>
        <v>0</v>
      </c>
    </row>
    <row r="23" spans="2:12" x14ac:dyDescent="0.4">
      <c r="B23" s="11" t="s">
        <v>13</v>
      </c>
      <c r="C23" s="41">
        <v>4</v>
      </c>
      <c r="D23" s="41">
        <v>13</v>
      </c>
      <c r="E23" s="41" t="s">
        <v>64</v>
      </c>
      <c r="F23" s="41" t="s">
        <v>65</v>
      </c>
      <c r="G23" s="12">
        <f t="shared" si="1"/>
        <v>2</v>
      </c>
      <c r="H23" s="41">
        <v>5</v>
      </c>
      <c r="I23" s="41">
        <v>1.5</v>
      </c>
      <c r="J23" s="12">
        <v>2</v>
      </c>
      <c r="K23" s="41">
        <v>2</v>
      </c>
      <c r="L23" s="41"/>
    </row>
    <row r="24" spans="2:12" x14ac:dyDescent="0.4">
      <c r="B24" s="11" t="s">
        <v>14</v>
      </c>
      <c r="C24" s="41">
        <v>16</v>
      </c>
      <c r="D24" s="41">
        <v>52</v>
      </c>
      <c r="E24" s="41" t="s">
        <v>65</v>
      </c>
      <c r="F24" s="41" t="s">
        <v>66</v>
      </c>
      <c r="G24" s="12">
        <f t="shared" si="1"/>
        <v>7.5882352941176467</v>
      </c>
      <c r="H24" s="41">
        <v>11</v>
      </c>
      <c r="I24" s="41">
        <v>9</v>
      </c>
      <c r="J24" s="12">
        <v>12.5</v>
      </c>
      <c r="K24" s="41">
        <v>12</v>
      </c>
      <c r="L24" s="41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9" t="s">
        <v>34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2:12" x14ac:dyDescent="0.4">
      <c r="B27" s="49" t="s">
        <v>35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</row>
  </sheetData>
  <mergeCells count="7">
    <mergeCell ref="B27:L27"/>
    <mergeCell ref="B2:H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tabSelected="1" workbookViewId="0">
      <selection activeCell="N21" sqref="N21"/>
    </sheetView>
  </sheetViews>
  <sheetFormatPr defaultRowHeight="17.25" x14ac:dyDescent="0.4"/>
  <cols>
    <col min="1" max="1" width="9.140625" style="2"/>
    <col min="2" max="2" width="20.7109375" style="1" customWidth="1"/>
    <col min="3" max="6" width="9.140625" style="1"/>
    <col min="7" max="7" width="12" style="1" bestFit="1" customWidth="1"/>
    <col min="8" max="12" width="10.5703125" style="1" bestFit="1" customWidth="1"/>
  </cols>
  <sheetData>
    <row r="2" spans="1:12" x14ac:dyDescent="0.4">
      <c r="B2" s="50" t="s">
        <v>86</v>
      </c>
      <c r="C2" s="50"/>
      <c r="D2" s="50"/>
      <c r="E2" s="50"/>
      <c r="F2" s="50"/>
      <c r="G2" s="50"/>
      <c r="H2" s="50"/>
      <c r="I2" s="50" t="s">
        <v>36</v>
      </c>
      <c r="J2" s="50"/>
      <c r="K2" s="4" t="s">
        <v>87</v>
      </c>
      <c r="L2" s="3"/>
    </row>
    <row r="3" spans="1:12" ht="45" x14ac:dyDescent="0.4">
      <c r="A3" s="3"/>
      <c r="B3" s="51" t="s">
        <v>15</v>
      </c>
      <c r="C3" s="51" t="s">
        <v>22</v>
      </c>
      <c r="D3" s="53" t="s">
        <v>37</v>
      </c>
      <c r="E3" s="53"/>
      <c r="F3" s="53"/>
      <c r="G3" s="43" t="s">
        <v>21</v>
      </c>
      <c r="H3" s="43" t="s">
        <v>33</v>
      </c>
      <c r="I3" s="6" t="s">
        <v>32</v>
      </c>
      <c r="J3" s="43" t="s">
        <v>29</v>
      </c>
      <c r="K3" s="43" t="s">
        <v>30</v>
      </c>
      <c r="L3" s="43" t="s">
        <v>31</v>
      </c>
    </row>
    <row r="4" spans="1:12" x14ac:dyDescent="0.4">
      <c r="A4" s="3"/>
      <c r="B4" s="52"/>
      <c r="C4" s="52"/>
      <c r="D4" s="42" t="s">
        <v>25</v>
      </c>
      <c r="E4" s="42" t="s">
        <v>23</v>
      </c>
      <c r="F4" s="42" t="s">
        <v>24</v>
      </c>
      <c r="G4" s="42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80.388235294117649</v>
      </c>
      <c r="H5" s="14">
        <f t="shared" ref="H5:L5" si="0">H6+H7+H8+H17+H22</f>
        <v>88.4</v>
      </c>
      <c r="I5" s="14">
        <f t="shared" si="0"/>
        <v>80.5</v>
      </c>
      <c r="J5" s="14">
        <f t="shared" si="0"/>
        <v>83.5</v>
      </c>
      <c r="K5" s="14">
        <f t="shared" si="0"/>
        <v>92</v>
      </c>
      <c r="L5" s="14">
        <f t="shared" si="0"/>
        <v>68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4.105882352941177</v>
      </c>
      <c r="H6" s="8">
        <v>1.2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4.105882352941177</v>
      </c>
      <c r="H7" s="8">
        <v>1.2</v>
      </c>
      <c r="I7" s="8">
        <v>5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38</v>
      </c>
      <c r="H8" s="14">
        <f t="shared" ref="H8:L8" si="2">H9+H10+H11+H12+H13+H14+H15+H16</f>
        <v>40</v>
      </c>
      <c r="I8" s="14">
        <f t="shared" si="2"/>
        <v>34</v>
      </c>
      <c r="J8" s="14">
        <f t="shared" si="2"/>
        <v>35</v>
      </c>
      <c r="K8" s="14">
        <f t="shared" si="2"/>
        <v>40</v>
      </c>
      <c r="L8" s="14">
        <f t="shared" si="2"/>
        <v>40</v>
      </c>
    </row>
    <row r="9" spans="1:12" x14ac:dyDescent="0.4">
      <c r="B9" s="11" t="s">
        <v>1</v>
      </c>
      <c r="C9" s="43">
        <v>1</v>
      </c>
      <c r="D9" s="43">
        <v>7</v>
      </c>
      <c r="E9" s="43" t="s">
        <v>40</v>
      </c>
      <c r="F9" s="43" t="s">
        <v>41</v>
      </c>
      <c r="G9" s="12">
        <f t="shared" si="1"/>
        <v>1</v>
      </c>
      <c r="H9" s="43">
        <v>1</v>
      </c>
      <c r="I9" s="43">
        <v>1</v>
      </c>
      <c r="J9" s="28">
        <v>1</v>
      </c>
      <c r="K9" s="43">
        <v>1</v>
      </c>
      <c r="L9" s="43">
        <v>1</v>
      </c>
    </row>
    <row r="10" spans="1:12" ht="31.5" x14ac:dyDescent="0.4">
      <c r="B10" s="11" t="s">
        <v>2</v>
      </c>
      <c r="C10" s="43">
        <v>2</v>
      </c>
      <c r="D10" s="43">
        <v>29</v>
      </c>
      <c r="E10" s="43" t="s">
        <v>38</v>
      </c>
      <c r="F10" s="43" t="s">
        <v>42</v>
      </c>
      <c r="G10" s="12">
        <f t="shared" si="1"/>
        <v>2</v>
      </c>
      <c r="H10" s="43">
        <v>2</v>
      </c>
      <c r="I10" s="43">
        <v>2</v>
      </c>
      <c r="J10" s="28">
        <v>2</v>
      </c>
      <c r="K10" s="43">
        <v>2</v>
      </c>
      <c r="L10" s="43">
        <v>2</v>
      </c>
    </row>
    <row r="11" spans="1:12" ht="31.5" x14ac:dyDescent="0.4">
      <c r="B11" s="11" t="s">
        <v>3</v>
      </c>
      <c r="C11" s="43">
        <v>8</v>
      </c>
      <c r="D11" s="43">
        <v>114</v>
      </c>
      <c r="E11" s="43" t="s">
        <v>43</v>
      </c>
      <c r="F11" s="43" t="s">
        <v>44</v>
      </c>
      <c r="G11" s="12">
        <f t="shared" si="1"/>
        <v>7.6470588235294112</v>
      </c>
      <c r="H11" s="43">
        <v>8</v>
      </c>
      <c r="I11" s="43">
        <v>7</v>
      </c>
      <c r="J11" s="28">
        <v>7</v>
      </c>
      <c r="K11" s="43">
        <v>8</v>
      </c>
      <c r="L11" s="43">
        <v>8</v>
      </c>
    </row>
    <row r="12" spans="1:12" ht="31.5" x14ac:dyDescent="0.4">
      <c r="B12" s="11" t="s">
        <v>4</v>
      </c>
      <c r="C12" s="43">
        <v>3</v>
      </c>
      <c r="D12" s="43">
        <v>49</v>
      </c>
      <c r="E12" s="43" t="s">
        <v>45</v>
      </c>
      <c r="F12" s="43" t="s">
        <v>44</v>
      </c>
      <c r="G12" s="12">
        <f t="shared" si="1"/>
        <v>2.7647058823529411</v>
      </c>
      <c r="H12" s="43">
        <v>3</v>
      </c>
      <c r="I12" s="43">
        <v>2</v>
      </c>
      <c r="J12" s="28">
        <v>3</v>
      </c>
      <c r="K12" s="43">
        <v>3</v>
      </c>
      <c r="L12" s="43">
        <v>3</v>
      </c>
    </row>
    <row r="13" spans="1:12" ht="47.25" x14ac:dyDescent="0.4">
      <c r="B13" s="11" t="s">
        <v>5</v>
      </c>
      <c r="C13" s="43">
        <v>7</v>
      </c>
      <c r="D13" s="43">
        <v>69</v>
      </c>
      <c r="E13" s="43" t="s">
        <v>46</v>
      </c>
      <c r="F13" s="43" t="s">
        <v>47</v>
      </c>
      <c r="G13" s="12">
        <f t="shared" si="1"/>
        <v>6.6470588235294112</v>
      </c>
      <c r="H13" s="43">
        <v>7</v>
      </c>
      <c r="I13" s="43">
        <v>6</v>
      </c>
      <c r="J13" s="28">
        <v>6</v>
      </c>
      <c r="K13" s="43">
        <v>7</v>
      </c>
      <c r="L13" s="43">
        <v>7</v>
      </c>
    </row>
    <row r="14" spans="1:12" ht="31.5" x14ac:dyDescent="0.4">
      <c r="B14" s="11" t="s">
        <v>6</v>
      </c>
      <c r="C14" s="43">
        <v>7</v>
      </c>
      <c r="D14" s="43">
        <v>69</v>
      </c>
      <c r="E14" s="43" t="s">
        <v>48</v>
      </c>
      <c r="F14" s="43" t="s">
        <v>49</v>
      </c>
      <c r="G14" s="12">
        <f t="shared" si="1"/>
        <v>6.6470588235294112</v>
      </c>
      <c r="H14" s="43">
        <v>7</v>
      </c>
      <c r="I14" s="43">
        <v>6</v>
      </c>
      <c r="J14" s="28">
        <v>6</v>
      </c>
      <c r="K14" s="43">
        <v>7</v>
      </c>
      <c r="L14" s="43">
        <v>7</v>
      </c>
    </row>
    <row r="15" spans="1:12" ht="47.25" x14ac:dyDescent="0.4">
      <c r="B15" s="11" t="s">
        <v>7</v>
      </c>
      <c r="C15" s="43">
        <v>6</v>
      </c>
      <c r="D15" s="43">
        <v>59</v>
      </c>
      <c r="E15" s="43" t="s">
        <v>50</v>
      </c>
      <c r="F15" s="43" t="s">
        <v>51</v>
      </c>
      <c r="G15" s="12">
        <f t="shared" si="1"/>
        <v>5.6470588235294112</v>
      </c>
      <c r="H15" s="43">
        <v>6</v>
      </c>
      <c r="I15" s="43">
        <v>5</v>
      </c>
      <c r="J15" s="28">
        <v>5</v>
      </c>
      <c r="K15" s="43">
        <v>6</v>
      </c>
      <c r="L15" s="43">
        <v>6</v>
      </c>
    </row>
    <row r="16" spans="1:12" ht="31.5" x14ac:dyDescent="0.4">
      <c r="B16" s="11" t="s">
        <v>8</v>
      </c>
      <c r="C16" s="43">
        <v>6</v>
      </c>
      <c r="D16" s="43">
        <v>59</v>
      </c>
      <c r="E16" s="43" t="s">
        <v>52</v>
      </c>
      <c r="F16" s="43" t="s">
        <v>53</v>
      </c>
      <c r="G16" s="12">
        <f t="shared" si="1"/>
        <v>5.6470588235294112</v>
      </c>
      <c r="H16" s="43">
        <v>6</v>
      </c>
      <c r="I16" s="43">
        <v>5</v>
      </c>
      <c r="J16" s="28">
        <v>5</v>
      </c>
      <c r="K16" s="43">
        <v>6</v>
      </c>
      <c r="L16" s="43">
        <v>6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24.470588235294116</v>
      </c>
      <c r="H17" s="14">
        <f t="shared" ref="H17:L17" si="3">H18+H19+H20+H21</f>
        <v>30</v>
      </c>
      <c r="I17" s="14">
        <f t="shared" si="3"/>
        <v>26</v>
      </c>
      <c r="J17" s="14">
        <f>J18+J19+J20+J21</f>
        <v>24</v>
      </c>
      <c r="K17" s="14">
        <f t="shared" si="3"/>
        <v>27</v>
      </c>
      <c r="L17" s="14">
        <f t="shared" si="3"/>
        <v>18</v>
      </c>
    </row>
    <row r="18" spans="2:12" ht="31.5" x14ac:dyDescent="0.4">
      <c r="B18" s="11" t="s">
        <v>9</v>
      </c>
      <c r="C18" s="43">
        <v>4</v>
      </c>
      <c r="D18" s="43">
        <v>14</v>
      </c>
      <c r="E18" s="43" t="s">
        <v>56</v>
      </c>
      <c r="F18" s="43" t="s">
        <v>57</v>
      </c>
      <c r="G18" s="12">
        <f t="shared" si="1"/>
        <v>4</v>
      </c>
      <c r="H18" s="43">
        <v>4</v>
      </c>
      <c r="I18" s="43">
        <v>4</v>
      </c>
      <c r="J18" s="12">
        <v>4</v>
      </c>
      <c r="K18" s="43">
        <v>4</v>
      </c>
      <c r="L18" s="43">
        <v>4</v>
      </c>
    </row>
    <row r="19" spans="2:12" ht="63" x14ac:dyDescent="0.4">
      <c r="B19" s="11" t="s">
        <v>10</v>
      </c>
      <c r="C19" s="43">
        <v>9</v>
      </c>
      <c r="D19" s="43">
        <v>29</v>
      </c>
      <c r="E19" s="43" t="s">
        <v>56</v>
      </c>
      <c r="F19" s="43" t="s">
        <v>58</v>
      </c>
      <c r="G19" s="12">
        <f t="shared" si="1"/>
        <v>8.2941176470588243</v>
      </c>
      <c r="H19" s="43">
        <v>9</v>
      </c>
      <c r="I19" s="43">
        <v>8</v>
      </c>
      <c r="J19" s="12">
        <v>7.5</v>
      </c>
      <c r="K19" s="43">
        <v>9</v>
      </c>
      <c r="L19" s="43">
        <v>8</v>
      </c>
    </row>
    <row r="20" spans="2:12" ht="31.5" x14ac:dyDescent="0.4">
      <c r="B20" s="11" t="s">
        <v>11</v>
      </c>
      <c r="C20" s="43">
        <v>4</v>
      </c>
      <c r="D20" s="43">
        <v>14</v>
      </c>
      <c r="E20" s="43" t="s">
        <v>59</v>
      </c>
      <c r="F20" s="43" t="s">
        <v>60</v>
      </c>
      <c r="G20" s="12">
        <f t="shared" si="1"/>
        <v>2.9411764705882355</v>
      </c>
      <c r="H20" s="43">
        <v>4</v>
      </c>
      <c r="I20" s="43">
        <v>3</v>
      </c>
      <c r="J20" s="12">
        <v>3</v>
      </c>
      <c r="K20" s="43">
        <v>3</v>
      </c>
      <c r="L20" s="43">
        <v>2</v>
      </c>
    </row>
    <row r="21" spans="2:12" ht="47.25" x14ac:dyDescent="0.4">
      <c r="B21" s="11" t="s">
        <v>12</v>
      </c>
      <c r="C21" s="43">
        <v>13</v>
      </c>
      <c r="D21" s="43">
        <v>58</v>
      </c>
      <c r="E21" s="43" t="s">
        <v>61</v>
      </c>
      <c r="F21" s="43" t="s">
        <v>62</v>
      </c>
      <c r="G21" s="12">
        <f t="shared" si="1"/>
        <v>9.235294117647058</v>
      </c>
      <c r="H21" s="43">
        <v>13</v>
      </c>
      <c r="I21" s="43">
        <v>11</v>
      </c>
      <c r="J21" s="12">
        <v>9.5</v>
      </c>
      <c r="K21" s="43">
        <v>11</v>
      </c>
      <c r="L21" s="43">
        <v>4</v>
      </c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9.7058823529411775</v>
      </c>
      <c r="H22" s="14">
        <f t="shared" ref="H22:L22" si="4">H23+H24</f>
        <v>16</v>
      </c>
      <c r="I22" s="14">
        <f t="shared" si="4"/>
        <v>10.5</v>
      </c>
      <c r="J22" s="14">
        <f t="shared" si="4"/>
        <v>14.5</v>
      </c>
      <c r="K22" s="14">
        <f t="shared" si="4"/>
        <v>15</v>
      </c>
      <c r="L22" s="14">
        <f t="shared" si="4"/>
        <v>0</v>
      </c>
    </row>
    <row r="23" spans="2:12" x14ac:dyDescent="0.4">
      <c r="B23" s="11" t="s">
        <v>13</v>
      </c>
      <c r="C23" s="43">
        <v>4</v>
      </c>
      <c r="D23" s="43">
        <v>13</v>
      </c>
      <c r="E23" s="43" t="s">
        <v>64</v>
      </c>
      <c r="F23" s="43" t="s">
        <v>65</v>
      </c>
      <c r="G23" s="12">
        <f t="shared" si="1"/>
        <v>2</v>
      </c>
      <c r="H23" s="43">
        <v>5</v>
      </c>
      <c r="I23" s="43">
        <v>1.5</v>
      </c>
      <c r="J23" s="12">
        <v>2</v>
      </c>
      <c r="K23" s="43">
        <v>2</v>
      </c>
      <c r="L23" s="43"/>
    </row>
    <row r="24" spans="2:12" x14ac:dyDescent="0.4">
      <c r="B24" s="11" t="s">
        <v>14</v>
      </c>
      <c r="C24" s="43">
        <v>16</v>
      </c>
      <c r="D24" s="43">
        <v>52</v>
      </c>
      <c r="E24" s="43" t="s">
        <v>65</v>
      </c>
      <c r="F24" s="43" t="s">
        <v>66</v>
      </c>
      <c r="G24" s="12">
        <f t="shared" si="1"/>
        <v>7.7058823529411766</v>
      </c>
      <c r="H24" s="43">
        <v>11</v>
      </c>
      <c r="I24" s="43">
        <v>9</v>
      </c>
      <c r="J24" s="12">
        <v>12.5</v>
      </c>
      <c r="K24" s="43">
        <v>13</v>
      </c>
      <c r="L24" s="43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9" t="s">
        <v>34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2:12" x14ac:dyDescent="0.4">
      <c r="B27" s="49" t="s">
        <v>35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</row>
  </sheetData>
  <mergeCells count="7">
    <mergeCell ref="B27:L27"/>
    <mergeCell ref="B2:H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آذر</vt:lpstr>
      <vt:lpstr>دی</vt:lpstr>
      <vt:lpstr>بهمن</vt:lpstr>
      <vt:lpstr>منتهی به پایان فروردین</vt:lpstr>
      <vt:lpstr>اردیبهشت</vt:lpstr>
      <vt:lpstr>خرداد</vt:lpstr>
      <vt:lpstr>تیر</vt:lpstr>
      <vt:lpstr>مرداد</vt:lpstr>
      <vt:lpstr>شهریور</vt:lpstr>
      <vt:lpstr>'منتهی به پایان فروردین'!Print_Area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DANA2</dc:creator>
  <cp:lastModifiedBy>Hp</cp:lastModifiedBy>
  <cp:lastPrinted>2018-12-17T06:02:52Z</cp:lastPrinted>
  <dcterms:created xsi:type="dcterms:W3CDTF">2018-12-04T09:58:12Z</dcterms:created>
  <dcterms:modified xsi:type="dcterms:W3CDTF">2019-10-07T05:15:48Z</dcterms:modified>
</cp:coreProperties>
</file>