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7280" windowHeight="9195" firstSheet="15" activeTab="17"/>
  </bookViews>
  <sheets>
    <sheet name="ایجرود حلب آرتا" sheetId="1" r:id="rId1"/>
    <sheet name="ایجرود مرکزی آرتا " sheetId="2" r:id="rId2"/>
    <sheet name="ماهنشان انگوران آرتا" sheetId="3" r:id="rId3"/>
    <sheet name="ماهنشان مرکزی آرتا" sheetId="4" r:id="rId4"/>
    <sheet name="خدابنده افشار چشم انداز" sheetId="5" r:id="rId5"/>
    <sheet name="خدابنده بزینه رود چشم انداز" sheetId="19" r:id="rId6"/>
    <sheet name="خدابنده سجاسرود چشم انداز" sheetId="7" r:id="rId7"/>
    <sheet name="خدابنده مرکزی چشم انداز" sheetId="8" r:id="rId8"/>
    <sheet name="ابهر مرکزی راژان آب" sheetId="9" r:id="rId9"/>
    <sheet name="خرمدره مرکزی راژان آب" sheetId="10" r:id="rId10"/>
    <sheet name="سلطانیه باغ حلی سبزسامانه" sheetId="11" r:id="rId11"/>
    <sheet name="سلطانیه مرکزی سبزسامانه" sheetId="12" r:id="rId12"/>
    <sheet name="زنجان زنجانرود یورت شهر" sheetId="13" r:id="rId13"/>
    <sheet name="زنجان قره پشتلو یورت شهر" sheetId="14" r:id="rId14"/>
    <sheet name="زنجان مرکزی یورت شهر" sheetId="15" r:id="rId15"/>
    <sheet name="طارم چورزق یورت شهر" sheetId="16" r:id="rId16"/>
    <sheet name="طارم مرکزی یورت شهر" sheetId="17" r:id="rId17"/>
    <sheet name="کل بخش ها" sheetId="18" r:id="rId18"/>
  </sheets>
  <externalReferences>
    <externalReference r:id="rId1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7" l="1"/>
  <c r="Z4" i="8"/>
  <c r="K387" i="18"/>
  <c r="L387" i="18"/>
  <c r="M387" i="18"/>
  <c r="N387" i="18"/>
  <c r="O387" i="18"/>
  <c r="Q387" i="18"/>
  <c r="S387" i="18"/>
  <c r="K388" i="18"/>
  <c r="L388" i="18"/>
  <c r="M388" i="18"/>
  <c r="N388" i="18"/>
  <c r="O388" i="18"/>
  <c r="Q388" i="18"/>
  <c r="S388" i="18"/>
  <c r="Z5" i="8"/>
  <c r="AB5" i="10" l="1"/>
  <c r="Z5" i="10"/>
  <c r="Z4" i="10"/>
  <c r="Z3" i="10"/>
  <c r="Z2" i="10"/>
  <c r="Z1" i="10" s="1"/>
  <c r="Z5" i="9"/>
  <c r="AB5" i="9" s="1"/>
  <c r="Z4" i="9"/>
  <c r="Z3" i="9"/>
  <c r="Z2" i="9"/>
  <c r="Z1" i="9" s="1"/>
  <c r="Z4" i="12" l="1"/>
  <c r="Z5" i="12"/>
  <c r="Z4" i="11"/>
  <c r="Z5" i="11"/>
  <c r="K498" i="18" l="1"/>
  <c r="K497" i="18"/>
  <c r="K500" i="18"/>
  <c r="K499" i="18"/>
  <c r="Q495" i="18"/>
  <c r="S495" i="18"/>
  <c r="K495" i="18"/>
  <c r="K494" i="18"/>
  <c r="Q485" i="18"/>
  <c r="S485" i="18"/>
  <c r="N485" i="18"/>
  <c r="K485" i="18"/>
  <c r="Q487" i="18"/>
  <c r="S487" i="18"/>
  <c r="N487" i="18"/>
  <c r="K487" i="18"/>
  <c r="Q477" i="18"/>
  <c r="S477" i="18"/>
  <c r="N477" i="18"/>
  <c r="K477" i="18"/>
  <c r="Q478" i="18"/>
  <c r="S478" i="18"/>
  <c r="N478" i="18"/>
  <c r="K478" i="18"/>
  <c r="Q474" i="18"/>
  <c r="S474" i="18"/>
  <c r="N474" i="18"/>
  <c r="Q473" i="18"/>
  <c r="S473" i="18"/>
  <c r="N473" i="18"/>
  <c r="K473" i="18"/>
  <c r="K474" i="18"/>
  <c r="N463" i="18"/>
  <c r="K463" i="18"/>
  <c r="K464" i="18"/>
  <c r="Q462" i="18"/>
  <c r="S462" i="18"/>
  <c r="N462" i="18"/>
  <c r="Q461" i="18"/>
  <c r="S461" i="18"/>
  <c r="N461" i="18"/>
  <c r="K462" i="18"/>
  <c r="K461" i="18"/>
  <c r="K457" i="18"/>
  <c r="K458" i="18"/>
  <c r="K438" i="18"/>
  <c r="K439" i="18"/>
  <c r="K440" i="18"/>
  <c r="K441" i="18"/>
  <c r="K442" i="18"/>
  <c r="K443" i="18"/>
  <c r="K444" i="18"/>
  <c r="K445" i="18"/>
  <c r="K446" i="18"/>
  <c r="K447" i="18"/>
  <c r="K448" i="18"/>
  <c r="K449" i="18"/>
  <c r="K450" i="18"/>
  <c r="K451" i="18"/>
  <c r="K452" i="18"/>
  <c r="K453" i="18"/>
  <c r="K454" i="18"/>
  <c r="K455" i="18"/>
  <c r="K456" i="18"/>
  <c r="K459" i="18"/>
  <c r="K460" i="18"/>
  <c r="K465" i="18"/>
  <c r="K466" i="18"/>
  <c r="K467" i="18"/>
  <c r="K468" i="18"/>
  <c r="K469" i="18"/>
  <c r="K470" i="18"/>
  <c r="K471" i="18"/>
  <c r="K472" i="18"/>
  <c r="K475" i="18"/>
  <c r="K476" i="18"/>
  <c r="K479" i="18"/>
  <c r="K480" i="18"/>
  <c r="K481" i="18"/>
  <c r="K482" i="18"/>
  <c r="K483" i="18"/>
  <c r="K484" i="18"/>
  <c r="K486" i="18"/>
  <c r="K488" i="18"/>
  <c r="K489" i="18"/>
  <c r="K490" i="18"/>
  <c r="K491" i="18"/>
  <c r="K492" i="18"/>
  <c r="K493" i="18"/>
  <c r="K496" i="18"/>
  <c r="K501" i="18"/>
  <c r="K502" i="18"/>
  <c r="K503" i="18"/>
  <c r="K504" i="18"/>
  <c r="S274" i="18" l="1"/>
  <c r="S275" i="18"/>
  <c r="S276" i="18"/>
  <c r="S277" i="18"/>
  <c r="S278" i="18"/>
  <c r="S279" i="18"/>
  <c r="S280" i="18"/>
  <c r="S281" i="18"/>
  <c r="S282" i="18"/>
  <c r="S283" i="18"/>
  <c r="S284" i="18"/>
  <c r="S285" i="18"/>
  <c r="S286" i="18"/>
  <c r="S287" i="18"/>
  <c r="S288" i="18"/>
  <c r="S289" i="18"/>
  <c r="S290" i="18"/>
  <c r="S291" i="18"/>
  <c r="S292" i="18"/>
  <c r="S293" i="18"/>
  <c r="S294" i="18"/>
  <c r="S295" i="18"/>
  <c r="S296" i="18"/>
  <c r="S297" i="18"/>
  <c r="S298" i="18"/>
  <c r="S299" i="18"/>
  <c r="S300" i="18"/>
  <c r="S301" i="18"/>
  <c r="S302" i="18"/>
  <c r="S303" i="18"/>
  <c r="S304" i="18"/>
  <c r="S305" i="18"/>
  <c r="S306" i="18"/>
  <c r="S307" i="18"/>
  <c r="S308" i="18"/>
  <c r="S309" i="18"/>
  <c r="S310" i="18"/>
  <c r="S311" i="18"/>
  <c r="S312" i="18"/>
  <c r="Q274" i="18"/>
  <c r="Q275" i="18"/>
  <c r="Q276" i="18"/>
  <c r="Q277" i="18"/>
  <c r="Q278" i="18"/>
  <c r="Q279" i="18"/>
  <c r="Q280" i="18"/>
  <c r="Q281" i="18"/>
  <c r="Q282" i="18"/>
  <c r="Q283" i="18"/>
  <c r="Q284" i="18"/>
  <c r="Q285" i="18"/>
  <c r="Q286" i="18"/>
  <c r="Q287" i="18"/>
  <c r="Q288" i="18"/>
  <c r="Q289" i="18"/>
  <c r="Q290" i="18"/>
  <c r="Q291" i="18"/>
  <c r="Q292" i="18"/>
  <c r="Q293" i="18"/>
  <c r="Q294" i="18"/>
  <c r="Q295" i="18"/>
  <c r="Q296" i="18"/>
  <c r="Q297" i="18"/>
  <c r="Q298" i="18"/>
  <c r="Q299" i="18"/>
  <c r="Q300" i="18"/>
  <c r="Q301" i="18"/>
  <c r="Q302" i="18"/>
  <c r="Q303" i="18"/>
  <c r="Q304" i="18"/>
  <c r="Q305" i="18"/>
  <c r="Q306" i="18"/>
  <c r="Q307" i="18"/>
  <c r="Q308" i="18"/>
  <c r="Q309" i="18"/>
  <c r="Q310" i="18"/>
  <c r="Q311" i="18"/>
  <c r="Q312" i="18"/>
  <c r="N274" i="18"/>
  <c r="N275" i="18"/>
  <c r="N276" i="18"/>
  <c r="N277" i="18"/>
  <c r="N278" i="18"/>
  <c r="N279" i="18"/>
  <c r="N280" i="18"/>
  <c r="N281" i="18"/>
  <c r="N282" i="18"/>
  <c r="N283" i="18"/>
  <c r="N284" i="18"/>
  <c r="N285" i="18"/>
  <c r="N286" i="18"/>
  <c r="N287" i="18"/>
  <c r="N288" i="18"/>
  <c r="N289" i="18"/>
  <c r="N290" i="18"/>
  <c r="N291" i="18"/>
  <c r="N292" i="18"/>
  <c r="N293" i="18"/>
  <c r="N294" i="18"/>
  <c r="N295" i="18"/>
  <c r="N296" i="18"/>
  <c r="N297" i="18"/>
  <c r="N298" i="18"/>
  <c r="N299" i="18"/>
  <c r="N300" i="18"/>
  <c r="N301" i="18"/>
  <c r="N302" i="18"/>
  <c r="N303" i="18"/>
  <c r="N304" i="18"/>
  <c r="N305" i="18"/>
  <c r="N306" i="18"/>
  <c r="N307" i="18"/>
  <c r="N308" i="18"/>
  <c r="N309" i="18"/>
  <c r="N310" i="18"/>
  <c r="N311" i="18"/>
  <c r="N312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Z5" i="19" l="1"/>
  <c r="Z4" i="19"/>
  <c r="Z3" i="19"/>
  <c r="Z2" i="19"/>
  <c r="AB5" i="19" l="1"/>
  <c r="Z1" i="19"/>
  <c r="S878" i="18" l="1"/>
  <c r="Q878" i="18"/>
  <c r="N878" i="18"/>
  <c r="Z4" i="7" l="1"/>
  <c r="K828" i="18" l="1"/>
  <c r="K829" i="18"/>
  <c r="K830" i="18"/>
  <c r="K831" i="18"/>
  <c r="K832" i="18"/>
  <c r="K833" i="18"/>
  <c r="K834" i="18"/>
  <c r="K835" i="18"/>
  <c r="K836" i="18"/>
  <c r="K837" i="18"/>
  <c r="K838" i="18"/>
  <c r="K839" i="18"/>
  <c r="K840" i="18"/>
  <c r="K841" i="18"/>
  <c r="K842" i="18"/>
  <c r="K843" i="18"/>
  <c r="K844" i="18"/>
  <c r="K845" i="18"/>
  <c r="K846" i="18"/>
  <c r="K847" i="18"/>
  <c r="K848" i="18"/>
  <c r="K849" i="18"/>
  <c r="K850" i="18"/>
  <c r="K851" i="18"/>
  <c r="K852" i="18"/>
  <c r="K853" i="18"/>
  <c r="K854" i="18"/>
  <c r="K855" i="18"/>
  <c r="K856" i="18"/>
  <c r="K857" i="18"/>
  <c r="K858" i="18"/>
  <c r="K859" i="18"/>
  <c r="K860" i="18"/>
  <c r="K861" i="18"/>
  <c r="K862" i="18"/>
  <c r="K863" i="18"/>
  <c r="K864" i="18"/>
  <c r="K865" i="18"/>
  <c r="K866" i="18"/>
  <c r="Q775" i="18"/>
  <c r="Q776" i="18"/>
  <c r="Q777" i="18"/>
  <c r="Q778" i="18"/>
  <c r="Q779" i="18"/>
  <c r="Q780" i="18"/>
  <c r="Q781" i="18"/>
  <c r="Q782" i="18"/>
  <c r="Q783" i="18"/>
  <c r="Q784" i="18"/>
  <c r="Q785" i="18"/>
  <c r="Q786" i="18"/>
  <c r="Q787" i="18"/>
  <c r="Q788" i="18"/>
  <c r="Q789" i="18"/>
  <c r="Q790" i="18"/>
  <c r="Q791" i="18"/>
  <c r="Q792" i="18"/>
  <c r="Q793" i="18"/>
  <c r="Q794" i="18"/>
  <c r="Q795" i="18"/>
  <c r="Q796" i="18"/>
  <c r="Q797" i="18"/>
  <c r="Q798" i="18"/>
  <c r="Q799" i="18"/>
  <c r="Q800" i="18"/>
  <c r="Q801" i="18"/>
  <c r="Q802" i="18"/>
  <c r="Q803" i="18"/>
  <c r="Q804" i="18"/>
  <c r="Q805" i="18"/>
  <c r="Q806" i="18"/>
  <c r="Q807" i="18"/>
  <c r="Q808" i="18"/>
  <c r="Q809" i="18"/>
  <c r="Q810" i="18"/>
  <c r="Q811" i="18"/>
  <c r="Q812" i="18"/>
  <c r="Q813" i="18"/>
  <c r="Q814" i="18"/>
  <c r="Q815" i="18"/>
  <c r="Q816" i="18"/>
  <c r="Q817" i="18"/>
  <c r="Q818" i="18"/>
  <c r="Q819" i="18"/>
  <c r="Q820" i="18"/>
  <c r="Q821" i="18"/>
  <c r="Q822" i="18"/>
  <c r="Q823" i="18"/>
  <c r="Q824" i="18"/>
  <c r="Q825" i="18"/>
  <c r="Q826" i="18"/>
  <c r="S775" i="18"/>
  <c r="S776" i="18"/>
  <c r="S777" i="18"/>
  <c r="S778" i="18"/>
  <c r="S779" i="18"/>
  <c r="S780" i="18"/>
  <c r="S781" i="18"/>
  <c r="S782" i="18"/>
  <c r="S783" i="18"/>
  <c r="S784" i="18"/>
  <c r="S785" i="18"/>
  <c r="S786" i="18"/>
  <c r="S787" i="18"/>
  <c r="S788" i="18"/>
  <c r="S789" i="18"/>
  <c r="S790" i="18"/>
  <c r="S791" i="18"/>
  <c r="S792" i="18"/>
  <c r="S793" i="18"/>
  <c r="S794" i="18"/>
  <c r="S795" i="18"/>
  <c r="S796" i="18"/>
  <c r="S797" i="18"/>
  <c r="S798" i="18"/>
  <c r="S799" i="18"/>
  <c r="S800" i="18"/>
  <c r="S801" i="18"/>
  <c r="S802" i="18"/>
  <c r="S803" i="18"/>
  <c r="S804" i="18"/>
  <c r="S805" i="18"/>
  <c r="S806" i="18"/>
  <c r="S807" i="18"/>
  <c r="S808" i="18"/>
  <c r="S809" i="18"/>
  <c r="S810" i="18"/>
  <c r="S811" i="18"/>
  <c r="S812" i="18"/>
  <c r="S813" i="18"/>
  <c r="S814" i="18"/>
  <c r="S815" i="18"/>
  <c r="S816" i="18"/>
  <c r="S817" i="18"/>
  <c r="S818" i="18"/>
  <c r="S819" i="18"/>
  <c r="S820" i="18"/>
  <c r="S821" i="18"/>
  <c r="S822" i="18"/>
  <c r="S823" i="18"/>
  <c r="S824" i="18"/>
  <c r="S825" i="18"/>
  <c r="S826" i="18"/>
  <c r="N775" i="18"/>
  <c r="N776" i="18"/>
  <c r="N777" i="18"/>
  <c r="N778" i="18"/>
  <c r="N779" i="18"/>
  <c r="N780" i="18"/>
  <c r="N781" i="18"/>
  <c r="N782" i="18"/>
  <c r="N783" i="18"/>
  <c r="N784" i="18"/>
  <c r="N785" i="18"/>
  <c r="N786" i="18"/>
  <c r="N787" i="18"/>
  <c r="N788" i="18"/>
  <c r="N789" i="18"/>
  <c r="N790" i="18"/>
  <c r="N791" i="18"/>
  <c r="N792" i="18"/>
  <c r="N793" i="18"/>
  <c r="N794" i="18"/>
  <c r="N795" i="18"/>
  <c r="N796" i="18"/>
  <c r="N797" i="18"/>
  <c r="N798" i="18"/>
  <c r="N799" i="18"/>
  <c r="N800" i="18"/>
  <c r="N801" i="18"/>
  <c r="N802" i="18"/>
  <c r="N803" i="18"/>
  <c r="N804" i="18"/>
  <c r="N805" i="18"/>
  <c r="N806" i="18"/>
  <c r="N807" i="18"/>
  <c r="N808" i="18"/>
  <c r="N809" i="18"/>
  <c r="N810" i="18"/>
  <c r="N811" i="18"/>
  <c r="N812" i="18"/>
  <c r="N813" i="18"/>
  <c r="N814" i="18"/>
  <c r="N815" i="18"/>
  <c r="N816" i="18"/>
  <c r="N817" i="18"/>
  <c r="N818" i="18"/>
  <c r="N819" i="18"/>
  <c r="N820" i="18"/>
  <c r="N821" i="18"/>
  <c r="N822" i="18"/>
  <c r="N823" i="18"/>
  <c r="N824" i="18"/>
  <c r="N825" i="18"/>
  <c r="N826" i="18"/>
  <c r="K775" i="18"/>
  <c r="K776" i="18"/>
  <c r="K777" i="18"/>
  <c r="K778" i="18"/>
  <c r="K779" i="18"/>
  <c r="K780" i="18"/>
  <c r="K781" i="18"/>
  <c r="K782" i="18"/>
  <c r="K783" i="18"/>
  <c r="K784" i="18"/>
  <c r="K785" i="18"/>
  <c r="K786" i="18"/>
  <c r="K787" i="18"/>
  <c r="K788" i="18"/>
  <c r="K789" i="18"/>
  <c r="K790" i="18"/>
  <c r="K791" i="18"/>
  <c r="K792" i="18"/>
  <c r="K793" i="18"/>
  <c r="K794" i="18"/>
  <c r="K795" i="18"/>
  <c r="K796" i="18"/>
  <c r="K797" i="18"/>
  <c r="K798" i="18"/>
  <c r="K799" i="18"/>
  <c r="K800" i="18"/>
  <c r="K801" i="18"/>
  <c r="K802" i="18"/>
  <c r="K803" i="18"/>
  <c r="K804" i="18"/>
  <c r="K805" i="18"/>
  <c r="K806" i="18"/>
  <c r="K807" i="18"/>
  <c r="K808" i="18"/>
  <c r="K809" i="18"/>
  <c r="K810" i="18"/>
  <c r="K811" i="18"/>
  <c r="K812" i="18"/>
  <c r="K813" i="18"/>
  <c r="K814" i="18"/>
  <c r="K815" i="18"/>
  <c r="K816" i="18"/>
  <c r="K817" i="18"/>
  <c r="K818" i="18"/>
  <c r="K819" i="18"/>
  <c r="K820" i="18"/>
  <c r="K821" i="18"/>
  <c r="K822" i="18"/>
  <c r="K823" i="18"/>
  <c r="K824" i="18"/>
  <c r="K825" i="18"/>
  <c r="K826" i="18"/>
  <c r="L775" i="18"/>
  <c r="M775" i="18"/>
  <c r="O775" i="18"/>
  <c r="Q658" i="18"/>
  <c r="Q659" i="18"/>
  <c r="Q660" i="18"/>
  <c r="Q661" i="18"/>
  <c r="Q662" i="18"/>
  <c r="Q663" i="18"/>
  <c r="Q664" i="18"/>
  <c r="Q665" i="18"/>
  <c r="Q666" i="18"/>
  <c r="Q667" i="18"/>
  <c r="Q668" i="18"/>
  <c r="Q669" i="18"/>
  <c r="Q670" i="18"/>
  <c r="Q671" i="18"/>
  <c r="Q672" i="18"/>
  <c r="Q673" i="18"/>
  <c r="Q674" i="18"/>
  <c r="Q675" i="18"/>
  <c r="Q676" i="18"/>
  <c r="Q677" i="18"/>
  <c r="Q678" i="18"/>
  <c r="Q679" i="18"/>
  <c r="Q680" i="18"/>
  <c r="Q681" i="18"/>
  <c r="Q682" i="18"/>
  <c r="Q683" i="18"/>
  <c r="Q684" i="18"/>
  <c r="Q685" i="18"/>
  <c r="Q686" i="18"/>
  <c r="Q687" i="18"/>
  <c r="Q688" i="18"/>
  <c r="Q689" i="18"/>
  <c r="Q690" i="18"/>
  <c r="Q691" i="18"/>
  <c r="Q692" i="18"/>
  <c r="Q693" i="18"/>
  <c r="Q694" i="18"/>
  <c r="Q695" i="18"/>
  <c r="Q696" i="18"/>
  <c r="Q697" i="18"/>
  <c r="Q698" i="18"/>
  <c r="Q699" i="18"/>
  <c r="Q700" i="18"/>
  <c r="Q701" i="18"/>
  <c r="Q702" i="18"/>
  <c r="Q703" i="18"/>
  <c r="Q704" i="18"/>
  <c r="Q705" i="18"/>
  <c r="Q706" i="18"/>
  <c r="Q707" i="18"/>
  <c r="Q708" i="18"/>
  <c r="Q709" i="18"/>
  <c r="Q710" i="18"/>
  <c r="Q711" i="18"/>
  <c r="Q712" i="18"/>
  <c r="Q713" i="18"/>
  <c r="Q714" i="18"/>
  <c r="Q715" i="18"/>
  <c r="Q716" i="18"/>
  <c r="Q717" i="18"/>
  <c r="Q718" i="18"/>
  <c r="Q719" i="18"/>
  <c r="Q720" i="18"/>
  <c r="Q721" i="18"/>
  <c r="Q722" i="18"/>
  <c r="Q723" i="18"/>
  <c r="Q724" i="18"/>
  <c r="Q725" i="18"/>
  <c r="Q726" i="18"/>
  <c r="Q727" i="18"/>
  <c r="Q728" i="18"/>
  <c r="Q729" i="18"/>
  <c r="Q730" i="18"/>
  <c r="Q731" i="18"/>
  <c r="Q732" i="18"/>
  <c r="Q733" i="18"/>
  <c r="Q734" i="18"/>
  <c r="Q735" i="18"/>
  <c r="Q736" i="18"/>
  <c r="Q737" i="18"/>
  <c r="Q738" i="18"/>
  <c r="Q739" i="18"/>
  <c r="Q740" i="18"/>
  <c r="Q741" i="18"/>
  <c r="Q742" i="18"/>
  <c r="Q743" i="18"/>
  <c r="Q744" i="18"/>
  <c r="Q745" i="18"/>
  <c r="Q746" i="18"/>
  <c r="Q747" i="18"/>
  <c r="Q748" i="18"/>
  <c r="Q749" i="18"/>
  <c r="Q750" i="18"/>
  <c r="Q751" i="18"/>
  <c r="Q752" i="18"/>
  <c r="Q753" i="18"/>
  <c r="Q754" i="18"/>
  <c r="Q755" i="18"/>
  <c r="Q756" i="18"/>
  <c r="Q757" i="18"/>
  <c r="Q758" i="18"/>
  <c r="Q759" i="18"/>
  <c r="Q760" i="18"/>
  <c r="Q761" i="18"/>
  <c r="Q762" i="18"/>
  <c r="Q763" i="18"/>
  <c r="Q764" i="18"/>
  <c r="Q765" i="18"/>
  <c r="Q766" i="18"/>
  <c r="Q767" i="18"/>
  <c r="Q768" i="18"/>
  <c r="Q769" i="18"/>
  <c r="Q770" i="18"/>
  <c r="Q771" i="18"/>
  <c r="Q772" i="18"/>
  <c r="Q773" i="18"/>
  <c r="S658" i="18"/>
  <c r="S659" i="18"/>
  <c r="S660" i="18"/>
  <c r="S661" i="18"/>
  <c r="S662" i="18"/>
  <c r="S663" i="18"/>
  <c r="S664" i="18"/>
  <c r="S665" i="18"/>
  <c r="S666" i="18"/>
  <c r="S667" i="18"/>
  <c r="S668" i="18"/>
  <c r="S669" i="18"/>
  <c r="S670" i="18"/>
  <c r="S671" i="18"/>
  <c r="S672" i="18"/>
  <c r="S673" i="18"/>
  <c r="S674" i="18"/>
  <c r="S675" i="18"/>
  <c r="S676" i="18"/>
  <c r="S677" i="18"/>
  <c r="S678" i="18"/>
  <c r="S679" i="18"/>
  <c r="S680" i="18"/>
  <c r="S681" i="18"/>
  <c r="S682" i="18"/>
  <c r="S683" i="18"/>
  <c r="S684" i="18"/>
  <c r="S685" i="18"/>
  <c r="S686" i="18"/>
  <c r="S687" i="18"/>
  <c r="S688" i="18"/>
  <c r="S689" i="18"/>
  <c r="S690" i="18"/>
  <c r="S691" i="18"/>
  <c r="S692" i="18"/>
  <c r="S693" i="18"/>
  <c r="S694" i="18"/>
  <c r="S695" i="18"/>
  <c r="S696" i="18"/>
  <c r="S697" i="18"/>
  <c r="S698" i="18"/>
  <c r="S699" i="18"/>
  <c r="S700" i="18"/>
  <c r="S701" i="18"/>
  <c r="S702" i="18"/>
  <c r="S703" i="18"/>
  <c r="S704" i="18"/>
  <c r="S705" i="18"/>
  <c r="S706" i="18"/>
  <c r="S707" i="18"/>
  <c r="S708" i="18"/>
  <c r="S709" i="18"/>
  <c r="S710" i="18"/>
  <c r="S711" i="18"/>
  <c r="S712" i="18"/>
  <c r="S713" i="18"/>
  <c r="S714" i="18"/>
  <c r="S715" i="18"/>
  <c r="S716" i="18"/>
  <c r="S717" i="18"/>
  <c r="S718" i="18"/>
  <c r="S719" i="18"/>
  <c r="S720" i="18"/>
  <c r="S721" i="18"/>
  <c r="S722" i="18"/>
  <c r="S723" i="18"/>
  <c r="S724" i="18"/>
  <c r="S725" i="18"/>
  <c r="S726" i="18"/>
  <c r="S727" i="18"/>
  <c r="S728" i="18"/>
  <c r="S729" i="18"/>
  <c r="S730" i="18"/>
  <c r="S731" i="18"/>
  <c r="S732" i="18"/>
  <c r="S733" i="18"/>
  <c r="S734" i="18"/>
  <c r="S735" i="18"/>
  <c r="S736" i="18"/>
  <c r="S737" i="18"/>
  <c r="S738" i="18"/>
  <c r="S739" i="18"/>
  <c r="S740" i="18"/>
  <c r="S741" i="18"/>
  <c r="S742" i="18"/>
  <c r="S743" i="18"/>
  <c r="S744" i="18"/>
  <c r="S745" i="18"/>
  <c r="S746" i="18"/>
  <c r="S747" i="18"/>
  <c r="S748" i="18"/>
  <c r="S749" i="18"/>
  <c r="S750" i="18"/>
  <c r="S751" i="18"/>
  <c r="S752" i="18"/>
  <c r="S753" i="18"/>
  <c r="S754" i="18"/>
  <c r="S755" i="18"/>
  <c r="S756" i="18"/>
  <c r="S757" i="18"/>
  <c r="S758" i="18"/>
  <c r="S759" i="18"/>
  <c r="S760" i="18"/>
  <c r="S761" i="18"/>
  <c r="S762" i="18"/>
  <c r="S763" i="18"/>
  <c r="S764" i="18"/>
  <c r="S765" i="18"/>
  <c r="S766" i="18"/>
  <c r="S767" i="18"/>
  <c r="S768" i="18"/>
  <c r="S769" i="18"/>
  <c r="S770" i="18"/>
  <c r="S771" i="18"/>
  <c r="S772" i="18"/>
  <c r="S773" i="18"/>
  <c r="N658" i="18"/>
  <c r="N659" i="18"/>
  <c r="N660" i="18"/>
  <c r="N661" i="18"/>
  <c r="N662" i="18"/>
  <c r="N663" i="18"/>
  <c r="N664" i="18"/>
  <c r="N665" i="18"/>
  <c r="N666" i="18"/>
  <c r="N667" i="18"/>
  <c r="N668" i="18"/>
  <c r="N669" i="18"/>
  <c r="N670" i="18"/>
  <c r="N671" i="18"/>
  <c r="N672" i="18"/>
  <c r="N673" i="18"/>
  <c r="N674" i="18"/>
  <c r="N675" i="18"/>
  <c r="N676" i="18"/>
  <c r="N677" i="18"/>
  <c r="N678" i="18"/>
  <c r="N679" i="18"/>
  <c r="N680" i="18"/>
  <c r="N681" i="18"/>
  <c r="N682" i="18"/>
  <c r="N683" i="18"/>
  <c r="N684" i="18"/>
  <c r="N685" i="18"/>
  <c r="N686" i="18"/>
  <c r="N687" i="18"/>
  <c r="N688" i="18"/>
  <c r="N689" i="18"/>
  <c r="N690" i="18"/>
  <c r="N691" i="18"/>
  <c r="N692" i="18"/>
  <c r="N693" i="18"/>
  <c r="N694" i="18"/>
  <c r="N695" i="18"/>
  <c r="N696" i="18"/>
  <c r="N697" i="18"/>
  <c r="N698" i="18"/>
  <c r="N699" i="18"/>
  <c r="N700" i="18"/>
  <c r="N701" i="18"/>
  <c r="N702" i="18"/>
  <c r="N703" i="18"/>
  <c r="N704" i="18"/>
  <c r="N705" i="18"/>
  <c r="N706" i="18"/>
  <c r="N707" i="18"/>
  <c r="N708" i="18"/>
  <c r="N709" i="18"/>
  <c r="N710" i="18"/>
  <c r="N711" i="18"/>
  <c r="N712" i="18"/>
  <c r="N713" i="18"/>
  <c r="N714" i="18"/>
  <c r="N715" i="18"/>
  <c r="N716" i="18"/>
  <c r="N717" i="18"/>
  <c r="N718" i="18"/>
  <c r="N719" i="18"/>
  <c r="N720" i="18"/>
  <c r="N721" i="18"/>
  <c r="N722" i="18"/>
  <c r="N723" i="18"/>
  <c r="N724" i="18"/>
  <c r="N725" i="18"/>
  <c r="N726" i="18"/>
  <c r="N727" i="18"/>
  <c r="N728" i="18"/>
  <c r="N729" i="18"/>
  <c r="N730" i="18"/>
  <c r="N731" i="18"/>
  <c r="N732" i="18"/>
  <c r="N733" i="18"/>
  <c r="N734" i="18"/>
  <c r="N735" i="18"/>
  <c r="N736" i="18"/>
  <c r="N737" i="18"/>
  <c r="N738" i="18"/>
  <c r="N739" i="18"/>
  <c r="N740" i="18"/>
  <c r="N741" i="18"/>
  <c r="N742" i="18"/>
  <c r="N743" i="18"/>
  <c r="N744" i="18"/>
  <c r="N745" i="18"/>
  <c r="N746" i="18"/>
  <c r="N747" i="18"/>
  <c r="N748" i="18"/>
  <c r="N749" i="18"/>
  <c r="N750" i="18"/>
  <c r="N751" i="18"/>
  <c r="N752" i="18"/>
  <c r="N753" i="18"/>
  <c r="N754" i="18"/>
  <c r="N755" i="18"/>
  <c r="N756" i="18"/>
  <c r="N757" i="18"/>
  <c r="N758" i="18"/>
  <c r="N759" i="18"/>
  <c r="N760" i="18"/>
  <c r="N761" i="18"/>
  <c r="N762" i="18"/>
  <c r="N763" i="18"/>
  <c r="N764" i="18"/>
  <c r="N765" i="18"/>
  <c r="N766" i="18"/>
  <c r="N767" i="18"/>
  <c r="N768" i="18"/>
  <c r="N769" i="18"/>
  <c r="N770" i="18"/>
  <c r="N771" i="18"/>
  <c r="N772" i="18"/>
  <c r="N773" i="18"/>
  <c r="K658" i="18"/>
  <c r="K659" i="18"/>
  <c r="K660" i="18"/>
  <c r="K661" i="18"/>
  <c r="K662" i="18"/>
  <c r="K663" i="18"/>
  <c r="K664" i="18"/>
  <c r="K665" i="18"/>
  <c r="K666" i="18"/>
  <c r="K667" i="18"/>
  <c r="K668" i="18"/>
  <c r="K669" i="18"/>
  <c r="K670" i="18"/>
  <c r="K671" i="18"/>
  <c r="K672" i="18"/>
  <c r="K673" i="18"/>
  <c r="K674" i="18"/>
  <c r="K675" i="18"/>
  <c r="K676" i="18"/>
  <c r="K677" i="18"/>
  <c r="K678" i="18"/>
  <c r="K679" i="18"/>
  <c r="K680" i="18"/>
  <c r="K681" i="18"/>
  <c r="K682" i="18"/>
  <c r="K683" i="18"/>
  <c r="K684" i="18"/>
  <c r="K685" i="18"/>
  <c r="K686" i="18"/>
  <c r="K687" i="18"/>
  <c r="K688" i="18"/>
  <c r="K689" i="18"/>
  <c r="K690" i="18"/>
  <c r="K691" i="18"/>
  <c r="K692" i="18"/>
  <c r="K693" i="18"/>
  <c r="K694" i="18"/>
  <c r="K695" i="18"/>
  <c r="K696" i="18"/>
  <c r="K697" i="18"/>
  <c r="K698" i="18"/>
  <c r="K699" i="18"/>
  <c r="K700" i="18"/>
  <c r="K701" i="18"/>
  <c r="K702" i="18"/>
  <c r="K703" i="18"/>
  <c r="K704" i="18"/>
  <c r="K705" i="18"/>
  <c r="K706" i="18"/>
  <c r="K707" i="18"/>
  <c r="K708" i="18"/>
  <c r="K709" i="18"/>
  <c r="K710" i="18"/>
  <c r="K711" i="18"/>
  <c r="K712" i="18"/>
  <c r="K713" i="18"/>
  <c r="K714" i="18"/>
  <c r="K715" i="18"/>
  <c r="K716" i="18"/>
  <c r="K717" i="18"/>
  <c r="K718" i="18"/>
  <c r="K719" i="18"/>
  <c r="K720" i="18"/>
  <c r="K721" i="18"/>
  <c r="K722" i="18"/>
  <c r="K723" i="18"/>
  <c r="K724" i="18"/>
  <c r="K725" i="18"/>
  <c r="K726" i="18"/>
  <c r="K727" i="18"/>
  <c r="K728" i="18"/>
  <c r="K729" i="18"/>
  <c r="K730" i="18"/>
  <c r="K731" i="18"/>
  <c r="K732" i="18"/>
  <c r="K733" i="18"/>
  <c r="K734" i="18"/>
  <c r="K735" i="18"/>
  <c r="K736" i="18"/>
  <c r="K737" i="18"/>
  <c r="K738" i="18"/>
  <c r="K739" i="18"/>
  <c r="K740" i="18"/>
  <c r="K741" i="18"/>
  <c r="K742" i="18"/>
  <c r="K743" i="18"/>
  <c r="K744" i="18"/>
  <c r="K745" i="18"/>
  <c r="K746" i="18"/>
  <c r="K747" i="18"/>
  <c r="K748" i="18"/>
  <c r="K749" i="18"/>
  <c r="K750" i="18"/>
  <c r="K751" i="18"/>
  <c r="K752" i="18"/>
  <c r="K753" i="18"/>
  <c r="K754" i="18"/>
  <c r="K755" i="18"/>
  <c r="K756" i="18"/>
  <c r="K757" i="18"/>
  <c r="K758" i="18"/>
  <c r="K759" i="18"/>
  <c r="K760" i="18"/>
  <c r="K761" i="18"/>
  <c r="K762" i="18"/>
  <c r="K763" i="18"/>
  <c r="K764" i="18"/>
  <c r="K765" i="18"/>
  <c r="K766" i="18"/>
  <c r="K767" i="18"/>
  <c r="K768" i="18"/>
  <c r="K769" i="18"/>
  <c r="K770" i="18"/>
  <c r="K771" i="18"/>
  <c r="K772" i="18"/>
  <c r="K773" i="18"/>
  <c r="Q570" i="18"/>
  <c r="Q571" i="18"/>
  <c r="Q572" i="18"/>
  <c r="Q573" i="18"/>
  <c r="Q574" i="18"/>
  <c r="Q575" i="18"/>
  <c r="Q576" i="18"/>
  <c r="Q577" i="18"/>
  <c r="Q578" i="18"/>
  <c r="Q579" i="18"/>
  <c r="Q580" i="18"/>
  <c r="Q581" i="18"/>
  <c r="Q582" i="18"/>
  <c r="Q583" i="18"/>
  <c r="Q584" i="18"/>
  <c r="Q585" i="18"/>
  <c r="Q586" i="18"/>
  <c r="Q587" i="18"/>
  <c r="Q588" i="18"/>
  <c r="Q589" i="18"/>
  <c r="Q590" i="18"/>
  <c r="Q591" i="18"/>
  <c r="Q592" i="18"/>
  <c r="Q593" i="18"/>
  <c r="Q594" i="18"/>
  <c r="Q595" i="18"/>
  <c r="Q596" i="18"/>
  <c r="Q597" i="18"/>
  <c r="Q598" i="18"/>
  <c r="Q599" i="18"/>
  <c r="Q600" i="18"/>
  <c r="Q601" i="18"/>
  <c r="Q602" i="18"/>
  <c r="Q603" i="18"/>
  <c r="Q604" i="18"/>
  <c r="Q605" i="18"/>
  <c r="Q606" i="18"/>
  <c r="Q607" i="18"/>
  <c r="Q608" i="18"/>
  <c r="Q609" i="18"/>
  <c r="Q610" i="18"/>
  <c r="Q611" i="18"/>
  <c r="Q612" i="18"/>
  <c r="Q613" i="18"/>
  <c r="Q614" i="18"/>
  <c r="Q615" i="18"/>
  <c r="Q616" i="18"/>
  <c r="Q617" i="18"/>
  <c r="Q618" i="18"/>
  <c r="Q619" i="18"/>
  <c r="Q620" i="18"/>
  <c r="Q621" i="18"/>
  <c r="Q622" i="18"/>
  <c r="Q623" i="18"/>
  <c r="Q624" i="18"/>
  <c r="Q625" i="18"/>
  <c r="Q626" i="18"/>
  <c r="Q627" i="18"/>
  <c r="Q628" i="18"/>
  <c r="Q629" i="18"/>
  <c r="Q630" i="18"/>
  <c r="Q631" i="18"/>
  <c r="Q632" i="18"/>
  <c r="Q633" i="18"/>
  <c r="Q634" i="18"/>
  <c r="Q635" i="18"/>
  <c r="Q636" i="18"/>
  <c r="Q637" i="18"/>
  <c r="Q638" i="18"/>
  <c r="Q639" i="18"/>
  <c r="Q640" i="18"/>
  <c r="Q641" i="18"/>
  <c r="Q642" i="18"/>
  <c r="Q643" i="18"/>
  <c r="Q644" i="18"/>
  <c r="Q645" i="18"/>
  <c r="Q646" i="18"/>
  <c r="Q647" i="18"/>
  <c r="Q648" i="18"/>
  <c r="Q649" i="18"/>
  <c r="Q650" i="18"/>
  <c r="Q651" i="18"/>
  <c r="Q652" i="18"/>
  <c r="Q653" i="18"/>
  <c r="Q654" i="18"/>
  <c r="Q655" i="18"/>
  <c r="Q656" i="18"/>
  <c r="S570" i="18"/>
  <c r="S571" i="18"/>
  <c r="S572" i="18"/>
  <c r="S573" i="18"/>
  <c r="S574" i="18"/>
  <c r="S575" i="18"/>
  <c r="S576" i="18"/>
  <c r="S577" i="18"/>
  <c r="S578" i="18"/>
  <c r="S579" i="18"/>
  <c r="S580" i="18"/>
  <c r="S581" i="18"/>
  <c r="S582" i="18"/>
  <c r="S583" i="18"/>
  <c r="S584" i="18"/>
  <c r="S585" i="18"/>
  <c r="S586" i="18"/>
  <c r="S587" i="18"/>
  <c r="S588" i="18"/>
  <c r="S589" i="18"/>
  <c r="S590" i="18"/>
  <c r="S591" i="18"/>
  <c r="S592" i="18"/>
  <c r="S593" i="18"/>
  <c r="S594" i="18"/>
  <c r="S595" i="18"/>
  <c r="S596" i="18"/>
  <c r="S597" i="18"/>
  <c r="S598" i="18"/>
  <c r="S599" i="18"/>
  <c r="S600" i="18"/>
  <c r="S601" i="18"/>
  <c r="S602" i="18"/>
  <c r="S603" i="18"/>
  <c r="S604" i="18"/>
  <c r="S605" i="18"/>
  <c r="S606" i="18"/>
  <c r="S607" i="18"/>
  <c r="S608" i="18"/>
  <c r="S609" i="18"/>
  <c r="S610" i="18"/>
  <c r="S611" i="18"/>
  <c r="S612" i="18"/>
  <c r="S613" i="18"/>
  <c r="S614" i="18"/>
  <c r="S615" i="18"/>
  <c r="S616" i="18"/>
  <c r="S617" i="18"/>
  <c r="S618" i="18"/>
  <c r="S619" i="18"/>
  <c r="S620" i="18"/>
  <c r="S621" i="18"/>
  <c r="S622" i="18"/>
  <c r="S623" i="18"/>
  <c r="S624" i="18"/>
  <c r="S625" i="18"/>
  <c r="S626" i="18"/>
  <c r="S627" i="18"/>
  <c r="S628" i="18"/>
  <c r="S629" i="18"/>
  <c r="S630" i="18"/>
  <c r="S631" i="18"/>
  <c r="S632" i="18"/>
  <c r="S633" i="18"/>
  <c r="S634" i="18"/>
  <c r="S635" i="18"/>
  <c r="S636" i="18"/>
  <c r="S637" i="18"/>
  <c r="S638" i="18"/>
  <c r="S639" i="18"/>
  <c r="S640" i="18"/>
  <c r="S641" i="18"/>
  <c r="S642" i="18"/>
  <c r="S643" i="18"/>
  <c r="S644" i="18"/>
  <c r="S645" i="18"/>
  <c r="S646" i="18"/>
  <c r="S647" i="18"/>
  <c r="S648" i="18"/>
  <c r="S649" i="18"/>
  <c r="S650" i="18"/>
  <c r="S651" i="18"/>
  <c r="S652" i="18"/>
  <c r="S653" i="18"/>
  <c r="S654" i="18"/>
  <c r="S655" i="18"/>
  <c r="S656" i="18"/>
  <c r="N570" i="18"/>
  <c r="N571" i="18"/>
  <c r="N572" i="18"/>
  <c r="N573" i="18"/>
  <c r="N574" i="18"/>
  <c r="N575" i="18"/>
  <c r="N576" i="18"/>
  <c r="N577" i="18"/>
  <c r="N578" i="18"/>
  <c r="N579" i="18"/>
  <c r="N580" i="18"/>
  <c r="N581" i="18"/>
  <c r="N582" i="18"/>
  <c r="N583" i="18"/>
  <c r="N584" i="18"/>
  <c r="N585" i="18"/>
  <c r="N586" i="18"/>
  <c r="N587" i="18"/>
  <c r="N588" i="18"/>
  <c r="N589" i="18"/>
  <c r="N590" i="18"/>
  <c r="N591" i="18"/>
  <c r="N592" i="18"/>
  <c r="N593" i="18"/>
  <c r="N594" i="18"/>
  <c r="N595" i="18"/>
  <c r="N596" i="18"/>
  <c r="N597" i="18"/>
  <c r="N598" i="18"/>
  <c r="N599" i="18"/>
  <c r="N600" i="18"/>
  <c r="N601" i="18"/>
  <c r="N602" i="18"/>
  <c r="N603" i="18"/>
  <c r="N604" i="18"/>
  <c r="N605" i="18"/>
  <c r="N606" i="18"/>
  <c r="N607" i="18"/>
  <c r="N608" i="18"/>
  <c r="N609" i="18"/>
  <c r="N610" i="18"/>
  <c r="N611" i="18"/>
  <c r="N612" i="18"/>
  <c r="N613" i="18"/>
  <c r="N614" i="18"/>
  <c r="N615" i="18"/>
  <c r="N616" i="18"/>
  <c r="N617" i="18"/>
  <c r="N618" i="18"/>
  <c r="N619" i="18"/>
  <c r="N620" i="18"/>
  <c r="N621" i="18"/>
  <c r="N622" i="18"/>
  <c r="N623" i="18"/>
  <c r="N624" i="18"/>
  <c r="N625" i="18"/>
  <c r="N626" i="18"/>
  <c r="N627" i="18"/>
  <c r="N628" i="18"/>
  <c r="N629" i="18"/>
  <c r="N630" i="18"/>
  <c r="N631" i="18"/>
  <c r="N632" i="18"/>
  <c r="N633" i="18"/>
  <c r="N634" i="18"/>
  <c r="N635" i="18"/>
  <c r="N636" i="18"/>
  <c r="N637" i="18"/>
  <c r="N638" i="18"/>
  <c r="N639" i="18"/>
  <c r="N640" i="18"/>
  <c r="N641" i="18"/>
  <c r="N642" i="18"/>
  <c r="N643" i="18"/>
  <c r="N644" i="18"/>
  <c r="N645" i="18"/>
  <c r="N646" i="18"/>
  <c r="N647" i="18"/>
  <c r="N648" i="18"/>
  <c r="N649" i="18"/>
  <c r="N650" i="18"/>
  <c r="N651" i="18"/>
  <c r="N652" i="18"/>
  <c r="N653" i="18"/>
  <c r="N654" i="18"/>
  <c r="N655" i="18"/>
  <c r="N656" i="18"/>
  <c r="K570" i="18"/>
  <c r="K571" i="18"/>
  <c r="K572" i="18"/>
  <c r="K573" i="18"/>
  <c r="K574" i="18"/>
  <c r="K575" i="18"/>
  <c r="K576" i="18"/>
  <c r="K577" i="18"/>
  <c r="K578" i="18"/>
  <c r="K579" i="18"/>
  <c r="K580" i="18"/>
  <c r="K581" i="18"/>
  <c r="K582" i="18"/>
  <c r="K583" i="18"/>
  <c r="K584" i="18"/>
  <c r="K585" i="18"/>
  <c r="K586" i="18"/>
  <c r="K587" i="18"/>
  <c r="K588" i="18"/>
  <c r="K589" i="18"/>
  <c r="K590" i="18"/>
  <c r="K591" i="18"/>
  <c r="K592" i="18"/>
  <c r="K593" i="18"/>
  <c r="K594" i="18"/>
  <c r="K595" i="18"/>
  <c r="K596" i="18"/>
  <c r="K597" i="18"/>
  <c r="K598" i="18"/>
  <c r="K599" i="18"/>
  <c r="K600" i="18"/>
  <c r="K601" i="18"/>
  <c r="K602" i="18"/>
  <c r="K603" i="18"/>
  <c r="K604" i="18"/>
  <c r="K605" i="18"/>
  <c r="K606" i="18"/>
  <c r="K607" i="18"/>
  <c r="K608" i="18"/>
  <c r="K609" i="18"/>
  <c r="K610" i="18"/>
  <c r="K611" i="18"/>
  <c r="K612" i="18"/>
  <c r="K613" i="18"/>
  <c r="K614" i="18"/>
  <c r="K615" i="18"/>
  <c r="K616" i="18"/>
  <c r="K617" i="18"/>
  <c r="K618" i="18"/>
  <c r="K619" i="18"/>
  <c r="K620" i="18"/>
  <c r="K621" i="18"/>
  <c r="K622" i="18"/>
  <c r="K623" i="18"/>
  <c r="K624" i="18"/>
  <c r="K625" i="18"/>
  <c r="K626" i="18"/>
  <c r="K627" i="18"/>
  <c r="K628" i="18"/>
  <c r="K629" i="18"/>
  <c r="K630" i="18"/>
  <c r="K631" i="18"/>
  <c r="K632" i="18"/>
  <c r="K633" i="18"/>
  <c r="K634" i="18"/>
  <c r="K635" i="18"/>
  <c r="K636" i="18"/>
  <c r="K637" i="18"/>
  <c r="K638" i="18"/>
  <c r="K639" i="18"/>
  <c r="K640" i="18"/>
  <c r="K641" i="18"/>
  <c r="K642" i="18"/>
  <c r="K643" i="18"/>
  <c r="K644" i="18"/>
  <c r="K645" i="18"/>
  <c r="K646" i="18"/>
  <c r="K647" i="18"/>
  <c r="K648" i="18"/>
  <c r="K649" i="18"/>
  <c r="K650" i="18"/>
  <c r="K651" i="18"/>
  <c r="K652" i="18"/>
  <c r="K653" i="18"/>
  <c r="K654" i="18"/>
  <c r="K655" i="18"/>
  <c r="K656" i="18"/>
  <c r="Q523" i="18" l="1"/>
  <c r="Q524" i="18"/>
  <c r="Q525" i="18"/>
  <c r="Q526" i="18"/>
  <c r="Q527" i="18"/>
  <c r="Q528" i="18"/>
  <c r="Q529" i="18"/>
  <c r="Q530" i="18"/>
  <c r="Q531" i="18"/>
  <c r="Q532" i="18"/>
  <c r="Q533" i="18"/>
  <c r="Q534" i="18"/>
  <c r="Q535" i="18"/>
  <c r="Q536" i="18"/>
  <c r="Q537" i="18"/>
  <c r="Q538" i="18"/>
  <c r="Q539" i="18"/>
  <c r="Q540" i="18"/>
  <c r="Q541" i="18"/>
  <c r="Q542" i="18"/>
  <c r="Q543" i="18"/>
  <c r="Q544" i="18"/>
  <c r="S523" i="18"/>
  <c r="S524" i="18"/>
  <c r="S525" i="18"/>
  <c r="S526" i="18"/>
  <c r="S527" i="18"/>
  <c r="S528" i="18"/>
  <c r="S529" i="18"/>
  <c r="S530" i="18"/>
  <c r="S531" i="18"/>
  <c r="S532" i="18"/>
  <c r="S533" i="18"/>
  <c r="S534" i="18"/>
  <c r="S535" i="18"/>
  <c r="S536" i="18"/>
  <c r="S537" i="18"/>
  <c r="S538" i="18"/>
  <c r="S539" i="18"/>
  <c r="S540" i="18"/>
  <c r="S541" i="18"/>
  <c r="S542" i="18"/>
  <c r="S543" i="18"/>
  <c r="S544" i="18"/>
  <c r="N523" i="18"/>
  <c r="N524" i="18"/>
  <c r="N525" i="18"/>
  <c r="N526" i="18"/>
  <c r="N527" i="18"/>
  <c r="N528" i="18"/>
  <c r="N529" i="18"/>
  <c r="N530" i="18"/>
  <c r="N531" i="18"/>
  <c r="N532" i="18"/>
  <c r="N533" i="18"/>
  <c r="N534" i="18"/>
  <c r="N535" i="18"/>
  <c r="N536" i="18"/>
  <c r="N537" i="18"/>
  <c r="N538" i="18"/>
  <c r="N539" i="18"/>
  <c r="N540" i="18"/>
  <c r="N541" i="18"/>
  <c r="N542" i="18"/>
  <c r="N543" i="18"/>
  <c r="N544" i="18"/>
  <c r="K523" i="18"/>
  <c r="K524" i="18"/>
  <c r="K525" i="18"/>
  <c r="K526" i="18"/>
  <c r="K527" i="18"/>
  <c r="K528" i="18"/>
  <c r="K529" i="18"/>
  <c r="K530" i="18"/>
  <c r="K531" i="18"/>
  <c r="K532" i="18"/>
  <c r="K533" i="18"/>
  <c r="K534" i="18"/>
  <c r="K535" i="18"/>
  <c r="K536" i="18"/>
  <c r="K537" i="18"/>
  <c r="K538" i="18"/>
  <c r="K539" i="18"/>
  <c r="K540" i="18"/>
  <c r="K541" i="18"/>
  <c r="K542" i="18"/>
  <c r="K543" i="18"/>
  <c r="K544" i="18"/>
  <c r="Q546" i="18"/>
  <c r="Q547" i="18"/>
  <c r="Q548" i="18"/>
  <c r="Q549" i="18"/>
  <c r="Q550" i="18"/>
  <c r="Q551" i="18"/>
  <c r="Q552" i="18"/>
  <c r="Q553" i="18"/>
  <c r="Q554" i="18"/>
  <c r="Q555" i="18"/>
  <c r="Q556" i="18"/>
  <c r="Q557" i="18"/>
  <c r="Q558" i="18"/>
  <c r="Q559" i="18"/>
  <c r="Q560" i="18"/>
  <c r="Q561" i="18"/>
  <c r="Q562" i="18"/>
  <c r="Q563" i="18"/>
  <c r="Q564" i="18"/>
  <c r="Q565" i="18"/>
  <c r="Q566" i="18"/>
  <c r="Q567" i="18"/>
  <c r="Q568" i="18"/>
  <c r="S546" i="18"/>
  <c r="S547" i="18"/>
  <c r="S548" i="18"/>
  <c r="S549" i="18"/>
  <c r="S550" i="18"/>
  <c r="S551" i="18"/>
  <c r="S552" i="18"/>
  <c r="S553" i="18"/>
  <c r="S554" i="18"/>
  <c r="S555" i="18"/>
  <c r="S556" i="18"/>
  <c r="S557" i="18"/>
  <c r="S558" i="18"/>
  <c r="S559" i="18"/>
  <c r="S560" i="18"/>
  <c r="S561" i="18"/>
  <c r="S562" i="18"/>
  <c r="S563" i="18"/>
  <c r="S564" i="18"/>
  <c r="S565" i="18"/>
  <c r="S566" i="18"/>
  <c r="S567" i="18"/>
  <c r="S568" i="18"/>
  <c r="N546" i="18"/>
  <c r="N547" i="18"/>
  <c r="N548" i="18"/>
  <c r="N549" i="18"/>
  <c r="N550" i="18"/>
  <c r="N551" i="18"/>
  <c r="N552" i="18"/>
  <c r="N553" i="18"/>
  <c r="N554" i="18"/>
  <c r="N555" i="18"/>
  <c r="N556" i="18"/>
  <c r="N557" i="18"/>
  <c r="N558" i="18"/>
  <c r="N559" i="18"/>
  <c r="N560" i="18"/>
  <c r="N561" i="18"/>
  <c r="N562" i="18"/>
  <c r="N563" i="18"/>
  <c r="N564" i="18"/>
  <c r="N565" i="18"/>
  <c r="N566" i="18"/>
  <c r="N567" i="18"/>
  <c r="N568" i="18"/>
  <c r="K546" i="18"/>
  <c r="K547" i="18"/>
  <c r="K548" i="18"/>
  <c r="K549" i="18"/>
  <c r="K550" i="18"/>
  <c r="K551" i="18"/>
  <c r="K552" i="18"/>
  <c r="K553" i="18"/>
  <c r="K554" i="18"/>
  <c r="K555" i="18"/>
  <c r="K556" i="18"/>
  <c r="K557" i="18"/>
  <c r="K558" i="18"/>
  <c r="K559" i="18"/>
  <c r="K560" i="18"/>
  <c r="K561" i="18"/>
  <c r="K562" i="18"/>
  <c r="K563" i="18"/>
  <c r="K564" i="18"/>
  <c r="K565" i="18"/>
  <c r="K566" i="18"/>
  <c r="K567" i="18"/>
  <c r="K568" i="18"/>
  <c r="S506" i="18"/>
  <c r="S507" i="18"/>
  <c r="S508" i="18"/>
  <c r="S509" i="18"/>
  <c r="S510" i="18"/>
  <c r="S511" i="18"/>
  <c r="S512" i="18"/>
  <c r="S513" i="18"/>
  <c r="S514" i="18"/>
  <c r="S515" i="18"/>
  <c r="S516" i="18"/>
  <c r="S517" i="18"/>
  <c r="S518" i="18"/>
  <c r="S519" i="18"/>
  <c r="S520" i="18"/>
  <c r="S521" i="18"/>
  <c r="N506" i="18"/>
  <c r="N507" i="18"/>
  <c r="N508" i="18"/>
  <c r="N509" i="18"/>
  <c r="N510" i="18"/>
  <c r="N511" i="18"/>
  <c r="N512" i="18"/>
  <c r="N513" i="18"/>
  <c r="N514" i="18"/>
  <c r="N515" i="18"/>
  <c r="N516" i="18"/>
  <c r="N517" i="18"/>
  <c r="N518" i="18"/>
  <c r="N519" i="18"/>
  <c r="N520" i="18"/>
  <c r="N521" i="18"/>
  <c r="K506" i="18"/>
  <c r="K507" i="18"/>
  <c r="K508" i="18"/>
  <c r="K509" i="18"/>
  <c r="K510" i="18"/>
  <c r="K511" i="18"/>
  <c r="K512" i="18"/>
  <c r="K513" i="18"/>
  <c r="K514" i="18"/>
  <c r="K515" i="18"/>
  <c r="K516" i="18"/>
  <c r="K517" i="18"/>
  <c r="K518" i="18"/>
  <c r="K519" i="18"/>
  <c r="K520" i="18"/>
  <c r="K521" i="18"/>
  <c r="Q446" i="18"/>
  <c r="Q447" i="18"/>
  <c r="Q450" i="18"/>
  <c r="Q451" i="18"/>
  <c r="Q453" i="18"/>
  <c r="Q454" i="18"/>
  <c r="Q456" i="18"/>
  <c r="Q457" i="18"/>
  <c r="Q458" i="18"/>
  <c r="Q459" i="18"/>
  <c r="Q460" i="18"/>
  <c r="Q463" i="18"/>
  <c r="Q464" i="18"/>
  <c r="Q465" i="18"/>
  <c r="Q466" i="18"/>
  <c r="Q467" i="18"/>
  <c r="Q468" i="18"/>
  <c r="Q469" i="18"/>
  <c r="Q470" i="18"/>
  <c r="Q471" i="18"/>
  <c r="Q472" i="18"/>
  <c r="Q475" i="18"/>
  <c r="Q476" i="18"/>
  <c r="Q479" i="18"/>
  <c r="Q480" i="18"/>
  <c r="Q481" i="18"/>
  <c r="Q482" i="18"/>
  <c r="Q483" i="18"/>
  <c r="Q484" i="18"/>
  <c r="Q486" i="18"/>
  <c r="Q488" i="18"/>
  <c r="Q489" i="18"/>
  <c r="Q490" i="18"/>
  <c r="Q491" i="18"/>
  <c r="Q492" i="18"/>
  <c r="Q493" i="18"/>
  <c r="Q494" i="18"/>
  <c r="Q496" i="18"/>
  <c r="Q497" i="18"/>
  <c r="Q498" i="18"/>
  <c r="Q499" i="18"/>
  <c r="Q500" i="18"/>
  <c r="Q501" i="18"/>
  <c r="Q502" i="18"/>
  <c r="Q503" i="18"/>
  <c r="Q504" i="18"/>
  <c r="S438" i="18"/>
  <c r="S439" i="18"/>
  <c r="S440" i="18"/>
  <c r="S441" i="18"/>
  <c r="S442" i="18"/>
  <c r="S443" i="18"/>
  <c r="S444" i="18"/>
  <c r="S445" i="18"/>
  <c r="S446" i="18"/>
  <c r="S447" i="18"/>
  <c r="S448" i="18"/>
  <c r="S449" i="18"/>
  <c r="S450" i="18"/>
  <c r="S451" i="18"/>
  <c r="S452" i="18"/>
  <c r="S453" i="18"/>
  <c r="S454" i="18"/>
  <c r="S455" i="18"/>
  <c r="S456" i="18"/>
  <c r="S457" i="18"/>
  <c r="S458" i="18"/>
  <c r="S459" i="18"/>
  <c r="S460" i="18"/>
  <c r="S463" i="18"/>
  <c r="S464" i="18"/>
  <c r="S465" i="18"/>
  <c r="S466" i="18"/>
  <c r="S467" i="18"/>
  <c r="S468" i="18"/>
  <c r="S469" i="18"/>
  <c r="S470" i="18"/>
  <c r="S471" i="18"/>
  <c r="S472" i="18"/>
  <c r="S475" i="18"/>
  <c r="S476" i="18"/>
  <c r="S479" i="18"/>
  <c r="S480" i="18"/>
  <c r="S481" i="18"/>
  <c r="S482" i="18"/>
  <c r="S483" i="18"/>
  <c r="S484" i="18"/>
  <c r="S486" i="18"/>
  <c r="S488" i="18"/>
  <c r="S489" i="18"/>
  <c r="S490" i="18"/>
  <c r="S491" i="18"/>
  <c r="S492" i="18"/>
  <c r="S493" i="18"/>
  <c r="S494" i="18"/>
  <c r="S496" i="18"/>
  <c r="S497" i="18"/>
  <c r="S498" i="18"/>
  <c r="S499" i="18"/>
  <c r="S500" i="18"/>
  <c r="S501" i="18"/>
  <c r="S502" i="18"/>
  <c r="S503" i="18"/>
  <c r="S504" i="18"/>
  <c r="N438" i="18"/>
  <c r="N439" i="18"/>
  <c r="N440" i="18"/>
  <c r="N441" i="18"/>
  <c r="N442" i="18"/>
  <c r="N443" i="18"/>
  <c r="N444" i="18"/>
  <c r="N445" i="18"/>
  <c r="N446" i="18"/>
  <c r="N447" i="18"/>
  <c r="N448" i="18"/>
  <c r="N449" i="18"/>
  <c r="N450" i="18"/>
  <c r="N451" i="18"/>
  <c r="N452" i="18"/>
  <c r="N453" i="18"/>
  <c r="N454" i="18"/>
  <c r="N455" i="18"/>
  <c r="N456" i="18"/>
  <c r="N457" i="18"/>
  <c r="N458" i="18"/>
  <c r="N459" i="18"/>
  <c r="N460" i="18"/>
  <c r="N464" i="18"/>
  <c r="N465" i="18"/>
  <c r="N466" i="18"/>
  <c r="N467" i="18"/>
  <c r="N468" i="18"/>
  <c r="N469" i="18"/>
  <c r="N470" i="18"/>
  <c r="N471" i="18"/>
  <c r="N472" i="18"/>
  <c r="N475" i="18"/>
  <c r="N476" i="18"/>
  <c r="N479" i="18"/>
  <c r="N480" i="18"/>
  <c r="N481" i="18"/>
  <c r="N482" i="18"/>
  <c r="N483" i="18"/>
  <c r="N484" i="18"/>
  <c r="N486" i="18"/>
  <c r="N488" i="18"/>
  <c r="N489" i="18"/>
  <c r="N490" i="18"/>
  <c r="N491" i="18"/>
  <c r="N492" i="18"/>
  <c r="N493" i="18"/>
  <c r="N494" i="18"/>
  <c r="N495" i="18"/>
  <c r="N496" i="18"/>
  <c r="N497" i="18"/>
  <c r="N498" i="18"/>
  <c r="N499" i="18"/>
  <c r="N500" i="18"/>
  <c r="N501" i="18"/>
  <c r="N502" i="18"/>
  <c r="N503" i="18"/>
  <c r="N504" i="18"/>
  <c r="Q314" i="18"/>
  <c r="Q315" i="18"/>
  <c r="Q316" i="18"/>
  <c r="Q317" i="18"/>
  <c r="Q318" i="18"/>
  <c r="Q319" i="18"/>
  <c r="Q320" i="18"/>
  <c r="Q321" i="18"/>
  <c r="Q322" i="18"/>
  <c r="Q323" i="18"/>
  <c r="Q324" i="18"/>
  <c r="Q325" i="18"/>
  <c r="Q326" i="18"/>
  <c r="Q327" i="18"/>
  <c r="Q328" i="18"/>
  <c r="Q329" i="18"/>
  <c r="Q330" i="18"/>
  <c r="Q331" i="18"/>
  <c r="Q332" i="18"/>
  <c r="Q333" i="18"/>
  <c r="Q334" i="18"/>
  <c r="Q335" i="18"/>
  <c r="Q336" i="18"/>
  <c r="Q337" i="18"/>
  <c r="Q338" i="18"/>
  <c r="Q339" i="18"/>
  <c r="Q340" i="18"/>
  <c r="Q341" i="18"/>
  <c r="Q342" i="18"/>
  <c r="Q343" i="18"/>
  <c r="Q344" i="18"/>
  <c r="Q345" i="18"/>
  <c r="Q346" i="18"/>
  <c r="Q347" i="18"/>
  <c r="Q348" i="18"/>
  <c r="Q349" i="18"/>
  <c r="Q350" i="18"/>
  <c r="Q351" i="18"/>
  <c r="Q352" i="18"/>
  <c r="Q353" i="18"/>
  <c r="Q354" i="18"/>
  <c r="Q355" i="18"/>
  <c r="Q356" i="18"/>
  <c r="Q357" i="18"/>
  <c r="Q358" i="18"/>
  <c r="Q359" i="18"/>
  <c r="Q360" i="18"/>
  <c r="Q361" i="18"/>
  <c r="Q362" i="18"/>
  <c r="Q363" i="18"/>
  <c r="Q364" i="18"/>
  <c r="Q365" i="18"/>
  <c r="Q366" i="18"/>
  <c r="Q367" i="18"/>
  <c r="Q368" i="18"/>
  <c r="Q369" i="18"/>
  <c r="Q370" i="18"/>
  <c r="Q371" i="18"/>
  <c r="Q372" i="18"/>
  <c r="Q373" i="18"/>
  <c r="Q374" i="18"/>
  <c r="Q375" i="18"/>
  <c r="Q376" i="18"/>
  <c r="Q377" i="18"/>
  <c r="Q378" i="18"/>
  <c r="Q379" i="18"/>
  <c r="Q380" i="18"/>
  <c r="Q381" i="18"/>
  <c r="Q382" i="18"/>
  <c r="Q383" i="18"/>
  <c r="Q384" i="18"/>
  <c r="Q385" i="18"/>
  <c r="Q386" i="18"/>
  <c r="S314" i="18"/>
  <c r="S315" i="18"/>
  <c r="S316" i="18"/>
  <c r="S317" i="18"/>
  <c r="S318" i="18"/>
  <c r="S319" i="18"/>
  <c r="S320" i="18"/>
  <c r="S321" i="18"/>
  <c r="S322" i="18"/>
  <c r="S323" i="18"/>
  <c r="S324" i="18"/>
  <c r="S325" i="18"/>
  <c r="S326" i="18"/>
  <c r="S327" i="18"/>
  <c r="S328" i="18"/>
  <c r="S329" i="18"/>
  <c r="S330" i="18"/>
  <c r="S331" i="18"/>
  <c r="S332" i="18"/>
  <c r="S333" i="18"/>
  <c r="S334" i="18"/>
  <c r="S335" i="18"/>
  <c r="S336" i="18"/>
  <c r="S337" i="18"/>
  <c r="S338" i="18"/>
  <c r="S339" i="18"/>
  <c r="S340" i="18"/>
  <c r="S341" i="18"/>
  <c r="S342" i="18"/>
  <c r="S343" i="18"/>
  <c r="S344" i="18"/>
  <c r="S345" i="18"/>
  <c r="S346" i="18"/>
  <c r="S347" i="18"/>
  <c r="S348" i="18"/>
  <c r="S349" i="18"/>
  <c r="S350" i="18"/>
  <c r="S351" i="18"/>
  <c r="S352" i="18"/>
  <c r="S353" i="18"/>
  <c r="S354" i="18"/>
  <c r="S355" i="18"/>
  <c r="S356" i="18"/>
  <c r="S357" i="18"/>
  <c r="S358" i="18"/>
  <c r="S359" i="18"/>
  <c r="S360" i="18"/>
  <c r="S361" i="18"/>
  <c r="S362" i="18"/>
  <c r="S363" i="18"/>
  <c r="S364" i="18"/>
  <c r="S365" i="18"/>
  <c r="S366" i="18"/>
  <c r="S367" i="18"/>
  <c r="S368" i="18"/>
  <c r="S369" i="18"/>
  <c r="S370" i="18"/>
  <c r="S371" i="18"/>
  <c r="S372" i="18"/>
  <c r="S373" i="18"/>
  <c r="S374" i="18"/>
  <c r="S375" i="18"/>
  <c r="S376" i="18"/>
  <c r="S377" i="18"/>
  <c r="S378" i="18"/>
  <c r="S379" i="18"/>
  <c r="S380" i="18"/>
  <c r="S381" i="18"/>
  <c r="S382" i="18"/>
  <c r="S383" i="18"/>
  <c r="S384" i="18"/>
  <c r="S385" i="18"/>
  <c r="S386" i="18"/>
  <c r="N314" i="18"/>
  <c r="N315" i="18"/>
  <c r="N316" i="18"/>
  <c r="N317" i="18"/>
  <c r="N318" i="18"/>
  <c r="N319" i="18"/>
  <c r="N320" i="18"/>
  <c r="N321" i="18"/>
  <c r="N322" i="18"/>
  <c r="N323" i="18"/>
  <c r="N324" i="18"/>
  <c r="N325" i="18"/>
  <c r="N326" i="18"/>
  <c r="N327" i="18"/>
  <c r="N328" i="18"/>
  <c r="N329" i="18"/>
  <c r="N330" i="18"/>
  <c r="N331" i="18"/>
  <c r="N332" i="18"/>
  <c r="N333" i="18"/>
  <c r="N334" i="18"/>
  <c r="N335" i="18"/>
  <c r="N336" i="18"/>
  <c r="N337" i="18"/>
  <c r="N338" i="18"/>
  <c r="N339" i="18"/>
  <c r="N340" i="18"/>
  <c r="N341" i="18"/>
  <c r="N342" i="18"/>
  <c r="N343" i="18"/>
  <c r="N344" i="18"/>
  <c r="N345" i="18"/>
  <c r="N346" i="18"/>
  <c r="N347" i="18"/>
  <c r="N348" i="18"/>
  <c r="N349" i="18"/>
  <c r="N350" i="18"/>
  <c r="N351" i="18"/>
  <c r="N352" i="18"/>
  <c r="N353" i="18"/>
  <c r="N354" i="18"/>
  <c r="N355" i="18"/>
  <c r="N356" i="18"/>
  <c r="N357" i="18"/>
  <c r="N358" i="18"/>
  <c r="N359" i="18"/>
  <c r="N360" i="18"/>
  <c r="N361" i="18"/>
  <c r="N362" i="18"/>
  <c r="N363" i="18"/>
  <c r="N364" i="18"/>
  <c r="N365" i="18"/>
  <c r="N366" i="18"/>
  <c r="N367" i="18"/>
  <c r="N368" i="18"/>
  <c r="N369" i="18"/>
  <c r="N370" i="18"/>
  <c r="N371" i="18"/>
  <c r="N372" i="18"/>
  <c r="N373" i="18"/>
  <c r="N374" i="18"/>
  <c r="N375" i="18"/>
  <c r="N376" i="18"/>
  <c r="N377" i="18"/>
  <c r="N378" i="18"/>
  <c r="N379" i="18"/>
  <c r="N380" i="18"/>
  <c r="N381" i="18"/>
  <c r="N382" i="18"/>
  <c r="N383" i="18"/>
  <c r="N384" i="18"/>
  <c r="N385" i="18"/>
  <c r="N386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K337" i="18"/>
  <c r="K338" i="18"/>
  <c r="K339" i="18"/>
  <c r="K340" i="18"/>
  <c r="K341" i="18"/>
  <c r="K342" i="18"/>
  <c r="K343" i="18"/>
  <c r="K344" i="18"/>
  <c r="K345" i="18"/>
  <c r="K346" i="18"/>
  <c r="K347" i="18"/>
  <c r="K348" i="18"/>
  <c r="K349" i="18"/>
  <c r="K350" i="18"/>
  <c r="K351" i="18"/>
  <c r="K352" i="18"/>
  <c r="K353" i="18"/>
  <c r="K354" i="18"/>
  <c r="K355" i="18"/>
  <c r="K356" i="18"/>
  <c r="K357" i="18"/>
  <c r="K358" i="18"/>
  <c r="K359" i="18"/>
  <c r="K360" i="18"/>
  <c r="K361" i="18"/>
  <c r="K362" i="18"/>
  <c r="K363" i="18"/>
  <c r="K364" i="18"/>
  <c r="K365" i="18"/>
  <c r="K366" i="18"/>
  <c r="K367" i="18"/>
  <c r="K368" i="18"/>
  <c r="K369" i="18"/>
  <c r="K370" i="18"/>
  <c r="K371" i="18"/>
  <c r="K372" i="18"/>
  <c r="K373" i="18"/>
  <c r="K374" i="18"/>
  <c r="K375" i="18"/>
  <c r="K376" i="18"/>
  <c r="K377" i="18"/>
  <c r="K378" i="18"/>
  <c r="K379" i="18"/>
  <c r="K380" i="18"/>
  <c r="K381" i="18"/>
  <c r="K382" i="18"/>
  <c r="K383" i="18"/>
  <c r="K384" i="18"/>
  <c r="K385" i="18"/>
  <c r="K386" i="18"/>
  <c r="Q390" i="18"/>
  <c r="Q391" i="18"/>
  <c r="Q392" i="18"/>
  <c r="Q393" i="18"/>
  <c r="Q394" i="18"/>
  <c r="Q395" i="18"/>
  <c r="Q396" i="18"/>
  <c r="Q397" i="18"/>
  <c r="Q398" i="18"/>
  <c r="Q399" i="18"/>
  <c r="Q400" i="18"/>
  <c r="Q401" i="18"/>
  <c r="Q402" i="18"/>
  <c r="Q403" i="18"/>
  <c r="Q404" i="18"/>
  <c r="Q405" i="18"/>
  <c r="Q406" i="18"/>
  <c r="Q407" i="18"/>
  <c r="Q408" i="18"/>
  <c r="Q409" i="18"/>
  <c r="Q410" i="18"/>
  <c r="Q411" i="18"/>
  <c r="Q412" i="18"/>
  <c r="Q413" i="18"/>
  <c r="Q414" i="18"/>
  <c r="Q415" i="18"/>
  <c r="Q416" i="18"/>
  <c r="Q417" i="18"/>
  <c r="Q418" i="18"/>
  <c r="Q419" i="18"/>
  <c r="Q420" i="18"/>
  <c r="Q421" i="18"/>
  <c r="Q422" i="18"/>
  <c r="Q423" i="18"/>
  <c r="Q424" i="18"/>
  <c r="Q425" i="18"/>
  <c r="Q426" i="18"/>
  <c r="Q427" i="18"/>
  <c r="Q428" i="18"/>
  <c r="Q429" i="18"/>
  <c r="Q430" i="18"/>
  <c r="Q431" i="18"/>
  <c r="Q432" i="18"/>
  <c r="Q433" i="18"/>
  <c r="Q434" i="18"/>
  <c r="Q435" i="18"/>
  <c r="Q436" i="18"/>
  <c r="S390" i="18"/>
  <c r="S391" i="18"/>
  <c r="S392" i="18"/>
  <c r="S393" i="18"/>
  <c r="S394" i="18"/>
  <c r="S395" i="18"/>
  <c r="S396" i="18"/>
  <c r="S397" i="18"/>
  <c r="S398" i="18"/>
  <c r="S399" i="18"/>
  <c r="S400" i="18"/>
  <c r="S401" i="18"/>
  <c r="S402" i="18"/>
  <c r="S403" i="18"/>
  <c r="S404" i="18"/>
  <c r="S405" i="18"/>
  <c r="S406" i="18"/>
  <c r="S407" i="18"/>
  <c r="S408" i="18"/>
  <c r="S409" i="18"/>
  <c r="S410" i="18"/>
  <c r="S411" i="18"/>
  <c r="S412" i="18"/>
  <c r="S413" i="18"/>
  <c r="S414" i="18"/>
  <c r="S415" i="18"/>
  <c r="S416" i="18"/>
  <c r="S417" i="18"/>
  <c r="S418" i="18"/>
  <c r="S419" i="18"/>
  <c r="S420" i="18"/>
  <c r="S421" i="18"/>
  <c r="S422" i="18"/>
  <c r="S423" i="18"/>
  <c r="S424" i="18"/>
  <c r="S425" i="18"/>
  <c r="S426" i="18"/>
  <c r="S427" i="18"/>
  <c r="S428" i="18"/>
  <c r="S429" i="18"/>
  <c r="S430" i="18"/>
  <c r="S431" i="18"/>
  <c r="S432" i="18"/>
  <c r="S433" i="18"/>
  <c r="S434" i="18"/>
  <c r="S435" i="18"/>
  <c r="S436" i="18"/>
  <c r="N390" i="18"/>
  <c r="N391" i="18"/>
  <c r="N392" i="18"/>
  <c r="N393" i="18"/>
  <c r="N394" i="18"/>
  <c r="N395" i="18"/>
  <c r="N396" i="18"/>
  <c r="N397" i="18"/>
  <c r="N398" i="18"/>
  <c r="N399" i="18"/>
  <c r="N400" i="18"/>
  <c r="N401" i="18"/>
  <c r="N402" i="18"/>
  <c r="N403" i="18"/>
  <c r="N404" i="18"/>
  <c r="N405" i="18"/>
  <c r="N406" i="18"/>
  <c r="N407" i="18"/>
  <c r="N408" i="18"/>
  <c r="N409" i="18"/>
  <c r="N410" i="18"/>
  <c r="N411" i="18"/>
  <c r="N412" i="18"/>
  <c r="N413" i="18"/>
  <c r="N414" i="18"/>
  <c r="N415" i="18"/>
  <c r="N416" i="18"/>
  <c r="N417" i="18"/>
  <c r="N418" i="18"/>
  <c r="N419" i="18"/>
  <c r="N420" i="18"/>
  <c r="N421" i="18"/>
  <c r="N422" i="18"/>
  <c r="N423" i="18"/>
  <c r="N424" i="18"/>
  <c r="N425" i="18"/>
  <c r="N426" i="18"/>
  <c r="N427" i="18"/>
  <c r="N428" i="18"/>
  <c r="N429" i="18"/>
  <c r="N430" i="18"/>
  <c r="N431" i="18"/>
  <c r="N432" i="18"/>
  <c r="N433" i="18"/>
  <c r="N434" i="18"/>
  <c r="N435" i="18"/>
  <c r="N436" i="18"/>
  <c r="K390" i="18"/>
  <c r="K391" i="18"/>
  <c r="K392" i="18"/>
  <c r="K393" i="18"/>
  <c r="K394" i="18"/>
  <c r="K395" i="18"/>
  <c r="K396" i="18"/>
  <c r="K397" i="18"/>
  <c r="K398" i="18"/>
  <c r="K399" i="18"/>
  <c r="K400" i="18"/>
  <c r="K401" i="18"/>
  <c r="K402" i="18"/>
  <c r="K403" i="18"/>
  <c r="K404" i="18"/>
  <c r="K405" i="18"/>
  <c r="K406" i="18"/>
  <c r="K407" i="18"/>
  <c r="K408" i="18"/>
  <c r="K409" i="18"/>
  <c r="K410" i="18"/>
  <c r="K411" i="18"/>
  <c r="K412" i="18"/>
  <c r="K413" i="18"/>
  <c r="K414" i="18"/>
  <c r="K415" i="18"/>
  <c r="K416" i="18"/>
  <c r="K417" i="18"/>
  <c r="K418" i="18"/>
  <c r="K419" i="18"/>
  <c r="K420" i="18"/>
  <c r="K421" i="18"/>
  <c r="K422" i="18"/>
  <c r="K423" i="18"/>
  <c r="K424" i="18"/>
  <c r="K425" i="18"/>
  <c r="K426" i="18"/>
  <c r="K427" i="18"/>
  <c r="K428" i="18"/>
  <c r="K429" i="18"/>
  <c r="K430" i="18"/>
  <c r="K431" i="18"/>
  <c r="K432" i="18"/>
  <c r="K433" i="18"/>
  <c r="K434" i="18"/>
  <c r="K435" i="18"/>
  <c r="K436" i="18"/>
  <c r="Q209" i="18"/>
  <c r="Q210" i="18"/>
  <c r="Q211" i="18"/>
  <c r="Q212" i="18"/>
  <c r="Q213" i="18"/>
  <c r="Q214" i="18"/>
  <c r="Q215" i="18"/>
  <c r="Q216" i="18"/>
  <c r="Q217" i="18"/>
  <c r="Q218" i="18"/>
  <c r="Q219" i="18"/>
  <c r="Q220" i="18"/>
  <c r="Q221" i="18"/>
  <c r="Q222" i="18"/>
  <c r="Q223" i="18"/>
  <c r="Q224" i="18"/>
  <c r="Q225" i="18"/>
  <c r="Q226" i="18"/>
  <c r="Q227" i="18"/>
  <c r="Q228" i="18"/>
  <c r="Q229" i="18"/>
  <c r="Q230" i="18"/>
  <c r="Q231" i="18"/>
  <c r="Q232" i="18"/>
  <c r="Q233" i="18"/>
  <c r="Q234" i="18"/>
  <c r="Q235" i="18"/>
  <c r="Q236" i="18"/>
  <c r="Q237" i="18"/>
  <c r="Q238" i="18"/>
  <c r="Q239" i="18"/>
  <c r="Q240" i="18"/>
  <c r="Q241" i="18"/>
  <c r="Q242" i="18"/>
  <c r="Q243" i="18"/>
  <c r="Q244" i="18"/>
  <c r="Q245" i="18"/>
  <c r="Q246" i="18"/>
  <c r="Q247" i="18"/>
  <c r="Q248" i="18"/>
  <c r="Q249" i="18"/>
  <c r="Q250" i="18"/>
  <c r="Q251" i="18"/>
  <c r="Q252" i="18"/>
  <c r="Q253" i="18"/>
  <c r="Q254" i="18"/>
  <c r="Q255" i="18"/>
  <c r="Q256" i="18"/>
  <c r="Q257" i="18"/>
  <c r="Q258" i="18"/>
  <c r="Q259" i="18"/>
  <c r="Q260" i="18"/>
  <c r="Q261" i="18"/>
  <c r="Q262" i="18"/>
  <c r="Q263" i="18"/>
  <c r="Q264" i="18"/>
  <c r="Q265" i="18"/>
  <c r="Q266" i="18"/>
  <c r="Q267" i="18"/>
  <c r="Q268" i="18"/>
  <c r="Q269" i="18"/>
  <c r="Q270" i="18"/>
  <c r="Q271" i="18"/>
  <c r="Q272" i="18"/>
  <c r="S209" i="18"/>
  <c r="S210" i="18"/>
  <c r="S211" i="18"/>
  <c r="S212" i="18"/>
  <c r="S213" i="18"/>
  <c r="S214" i="18"/>
  <c r="S215" i="18"/>
  <c r="S216" i="18"/>
  <c r="S217" i="18"/>
  <c r="S218" i="18"/>
  <c r="S219" i="18"/>
  <c r="S220" i="18"/>
  <c r="S221" i="18"/>
  <c r="S222" i="18"/>
  <c r="S223" i="18"/>
  <c r="S224" i="18"/>
  <c r="S225" i="18"/>
  <c r="S226" i="18"/>
  <c r="S227" i="18"/>
  <c r="S228" i="18"/>
  <c r="S229" i="18"/>
  <c r="S230" i="18"/>
  <c r="S231" i="18"/>
  <c r="S232" i="18"/>
  <c r="S233" i="18"/>
  <c r="S234" i="18"/>
  <c r="S235" i="18"/>
  <c r="S236" i="18"/>
  <c r="S237" i="18"/>
  <c r="S238" i="18"/>
  <c r="S239" i="18"/>
  <c r="S240" i="18"/>
  <c r="S241" i="18"/>
  <c r="S242" i="18"/>
  <c r="S243" i="18"/>
  <c r="S244" i="18"/>
  <c r="S245" i="18"/>
  <c r="S246" i="18"/>
  <c r="S247" i="18"/>
  <c r="S248" i="18"/>
  <c r="S249" i="18"/>
  <c r="S250" i="18"/>
  <c r="S251" i="18"/>
  <c r="S252" i="18"/>
  <c r="S253" i="18"/>
  <c r="S254" i="18"/>
  <c r="S255" i="18"/>
  <c r="S256" i="18"/>
  <c r="S257" i="18"/>
  <c r="S258" i="18"/>
  <c r="S259" i="18"/>
  <c r="S260" i="18"/>
  <c r="S261" i="18"/>
  <c r="S262" i="18"/>
  <c r="S263" i="18"/>
  <c r="S264" i="18"/>
  <c r="S265" i="18"/>
  <c r="S266" i="18"/>
  <c r="S267" i="18"/>
  <c r="S268" i="18"/>
  <c r="S269" i="18"/>
  <c r="S270" i="18"/>
  <c r="S271" i="18"/>
  <c r="S272" i="18"/>
  <c r="N209" i="18"/>
  <c r="N210" i="18"/>
  <c r="N211" i="18"/>
  <c r="N212" i="18"/>
  <c r="N213" i="18"/>
  <c r="N214" i="18"/>
  <c r="N215" i="18"/>
  <c r="N216" i="18"/>
  <c r="N217" i="18"/>
  <c r="N218" i="18"/>
  <c r="N219" i="18"/>
  <c r="N220" i="18"/>
  <c r="N221" i="18"/>
  <c r="N222" i="18"/>
  <c r="N223" i="18"/>
  <c r="N224" i="18"/>
  <c r="N225" i="18"/>
  <c r="N226" i="18"/>
  <c r="N227" i="18"/>
  <c r="N228" i="18"/>
  <c r="N229" i="18"/>
  <c r="N230" i="18"/>
  <c r="N231" i="18"/>
  <c r="N232" i="18"/>
  <c r="N233" i="18"/>
  <c r="N234" i="18"/>
  <c r="N235" i="18"/>
  <c r="N236" i="18"/>
  <c r="N237" i="18"/>
  <c r="N238" i="18"/>
  <c r="N239" i="18"/>
  <c r="N240" i="18"/>
  <c r="N241" i="18"/>
  <c r="N242" i="18"/>
  <c r="N243" i="18"/>
  <c r="N244" i="18"/>
  <c r="N245" i="18"/>
  <c r="N246" i="18"/>
  <c r="N247" i="18"/>
  <c r="N248" i="18"/>
  <c r="N249" i="18"/>
  <c r="N250" i="18"/>
  <c r="N251" i="18"/>
  <c r="N252" i="18"/>
  <c r="N253" i="18"/>
  <c r="N254" i="18"/>
  <c r="N255" i="18"/>
  <c r="N256" i="18"/>
  <c r="N257" i="18"/>
  <c r="N258" i="18"/>
  <c r="N259" i="18"/>
  <c r="N260" i="18"/>
  <c r="N261" i="18"/>
  <c r="N262" i="18"/>
  <c r="N263" i="18"/>
  <c r="N264" i="18"/>
  <c r="N265" i="18"/>
  <c r="N266" i="18"/>
  <c r="N267" i="18"/>
  <c r="N268" i="18"/>
  <c r="N269" i="18"/>
  <c r="N270" i="18"/>
  <c r="N271" i="18"/>
  <c r="N272" i="18"/>
  <c r="O209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Q150" i="18"/>
  <c r="Q151" i="18"/>
  <c r="Q152" i="18"/>
  <c r="Q153" i="18"/>
  <c r="Q154" i="18"/>
  <c r="Q155" i="18"/>
  <c r="Q156" i="18"/>
  <c r="Q157" i="18"/>
  <c r="Q158" i="18"/>
  <c r="Q159" i="18"/>
  <c r="Q160" i="18"/>
  <c r="Q161" i="18"/>
  <c r="Q162" i="18"/>
  <c r="Q163" i="18"/>
  <c r="Q164" i="18"/>
  <c r="Q165" i="18"/>
  <c r="Q166" i="18"/>
  <c r="Q167" i="18"/>
  <c r="Q168" i="18"/>
  <c r="Q169" i="18"/>
  <c r="Q170" i="18"/>
  <c r="Q171" i="18"/>
  <c r="Q172" i="18"/>
  <c r="Q173" i="18"/>
  <c r="Q174" i="18"/>
  <c r="Q175" i="18"/>
  <c r="Q176" i="18"/>
  <c r="Q177" i="18"/>
  <c r="Q178" i="18"/>
  <c r="Q179" i="18"/>
  <c r="Q180" i="18"/>
  <c r="Q181" i="18"/>
  <c r="Q182" i="18"/>
  <c r="Q183" i="18"/>
  <c r="Q184" i="18"/>
  <c r="Q185" i="18"/>
  <c r="Q186" i="18"/>
  <c r="Q187" i="18"/>
  <c r="Q188" i="18"/>
  <c r="Q189" i="18"/>
  <c r="Q190" i="18"/>
  <c r="Q191" i="18"/>
  <c r="Q192" i="18"/>
  <c r="Q193" i="18"/>
  <c r="Q194" i="18"/>
  <c r="Q195" i="18"/>
  <c r="Q196" i="18"/>
  <c r="Q197" i="18"/>
  <c r="Q198" i="18"/>
  <c r="Q199" i="18"/>
  <c r="Q200" i="18"/>
  <c r="Q201" i="18"/>
  <c r="Q202" i="18"/>
  <c r="Q203" i="18"/>
  <c r="Q204" i="18"/>
  <c r="Q205" i="18"/>
  <c r="Q206" i="18"/>
  <c r="Q207" i="18"/>
  <c r="S150" i="18"/>
  <c r="S151" i="18"/>
  <c r="S152" i="18"/>
  <c r="S153" i="18"/>
  <c r="S154" i="18"/>
  <c r="S155" i="18"/>
  <c r="S156" i="18"/>
  <c r="S157" i="18"/>
  <c r="S158" i="18"/>
  <c r="S159" i="18"/>
  <c r="S160" i="18"/>
  <c r="S161" i="18"/>
  <c r="S162" i="18"/>
  <c r="S163" i="18"/>
  <c r="S164" i="18"/>
  <c r="S165" i="18"/>
  <c r="S166" i="18"/>
  <c r="S167" i="18"/>
  <c r="S168" i="18"/>
  <c r="S169" i="18"/>
  <c r="S170" i="18"/>
  <c r="S171" i="18"/>
  <c r="S172" i="18"/>
  <c r="S173" i="18"/>
  <c r="S174" i="18"/>
  <c r="S175" i="18"/>
  <c r="S176" i="18"/>
  <c r="S177" i="18"/>
  <c r="S178" i="18"/>
  <c r="S179" i="18"/>
  <c r="S180" i="18"/>
  <c r="S181" i="18"/>
  <c r="S182" i="18"/>
  <c r="S183" i="18"/>
  <c r="S184" i="18"/>
  <c r="S185" i="18"/>
  <c r="S186" i="18"/>
  <c r="S187" i="18"/>
  <c r="S188" i="18"/>
  <c r="S189" i="18"/>
  <c r="S190" i="18"/>
  <c r="S191" i="18"/>
  <c r="S192" i="18"/>
  <c r="S193" i="18"/>
  <c r="S194" i="18"/>
  <c r="S195" i="18"/>
  <c r="S196" i="18"/>
  <c r="S197" i="18"/>
  <c r="S198" i="18"/>
  <c r="S199" i="18"/>
  <c r="S200" i="18"/>
  <c r="S201" i="18"/>
  <c r="S202" i="18"/>
  <c r="S203" i="18"/>
  <c r="S204" i="18"/>
  <c r="S205" i="18"/>
  <c r="S206" i="18"/>
  <c r="S207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6" i="18"/>
  <c r="N167" i="18"/>
  <c r="N168" i="18"/>
  <c r="N169" i="18"/>
  <c r="N170" i="18"/>
  <c r="N171" i="18"/>
  <c r="N172" i="18"/>
  <c r="N173" i="18"/>
  <c r="N174" i="18"/>
  <c r="N175" i="18"/>
  <c r="N176" i="18"/>
  <c r="N177" i="18"/>
  <c r="N178" i="18"/>
  <c r="N179" i="18"/>
  <c r="N180" i="18"/>
  <c r="N181" i="18"/>
  <c r="N182" i="18"/>
  <c r="N183" i="18"/>
  <c r="N184" i="18"/>
  <c r="N185" i="18"/>
  <c r="N186" i="18"/>
  <c r="N187" i="18"/>
  <c r="N188" i="18"/>
  <c r="N189" i="18"/>
  <c r="N190" i="18"/>
  <c r="N191" i="18"/>
  <c r="N192" i="18"/>
  <c r="N193" i="18"/>
  <c r="N194" i="18"/>
  <c r="N195" i="18"/>
  <c r="N196" i="18"/>
  <c r="N197" i="18"/>
  <c r="N198" i="18"/>
  <c r="N199" i="18"/>
  <c r="N200" i="18"/>
  <c r="N201" i="18"/>
  <c r="N202" i="18"/>
  <c r="N203" i="18"/>
  <c r="N204" i="18"/>
  <c r="N205" i="18"/>
  <c r="N206" i="18"/>
  <c r="N207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K162" i="18"/>
  <c r="K163" i="18"/>
  <c r="K164" i="18"/>
  <c r="K165" i="18"/>
  <c r="K166" i="18"/>
  <c r="K167" i="18"/>
  <c r="K168" i="18"/>
  <c r="K169" i="18"/>
  <c r="K170" i="18"/>
  <c r="K171" i="18"/>
  <c r="K172" i="18"/>
  <c r="K173" i="18"/>
  <c r="K174" i="18"/>
  <c r="K175" i="18"/>
  <c r="K17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S82" i="18"/>
  <c r="S83" i="18"/>
  <c r="S84" i="18"/>
  <c r="S85" i="18"/>
  <c r="S86" i="18"/>
  <c r="S87" i="18"/>
  <c r="S88" i="18"/>
  <c r="S89" i="18"/>
  <c r="S90" i="18"/>
  <c r="S91" i="18"/>
  <c r="S92" i="18"/>
  <c r="S93" i="18"/>
  <c r="S94" i="18"/>
  <c r="S95" i="18"/>
  <c r="S96" i="18"/>
  <c r="S97" i="18"/>
  <c r="S98" i="18"/>
  <c r="S99" i="18"/>
  <c r="S100" i="18"/>
  <c r="S101" i="18"/>
  <c r="S102" i="18"/>
  <c r="S103" i="18"/>
  <c r="S104" i="18"/>
  <c r="S105" i="18"/>
  <c r="S106" i="18"/>
  <c r="S107" i="18"/>
  <c r="S108" i="18"/>
  <c r="S109" i="18"/>
  <c r="S110" i="18"/>
  <c r="S111" i="18"/>
  <c r="S112" i="18"/>
  <c r="S113" i="18"/>
  <c r="S114" i="18"/>
  <c r="S115" i="18"/>
  <c r="S116" i="18"/>
  <c r="S117" i="18"/>
  <c r="S118" i="18"/>
  <c r="S119" i="18"/>
  <c r="S120" i="18"/>
  <c r="S121" i="18"/>
  <c r="S122" i="18"/>
  <c r="S123" i="18"/>
  <c r="S124" i="18"/>
  <c r="S125" i="18"/>
  <c r="S126" i="18"/>
  <c r="S127" i="18"/>
  <c r="S128" i="18"/>
  <c r="S129" i="18"/>
  <c r="S130" i="18"/>
  <c r="S131" i="18"/>
  <c r="S132" i="18"/>
  <c r="S133" i="18"/>
  <c r="S134" i="18"/>
  <c r="S135" i="18"/>
  <c r="S136" i="18"/>
  <c r="S137" i="18"/>
  <c r="S138" i="18"/>
  <c r="S139" i="18"/>
  <c r="S140" i="18"/>
  <c r="S141" i="18"/>
  <c r="S142" i="18"/>
  <c r="S143" i="18"/>
  <c r="S144" i="18"/>
  <c r="S145" i="18"/>
  <c r="S146" i="18"/>
  <c r="S147" i="18"/>
  <c r="S148" i="18"/>
  <c r="Q82" i="18"/>
  <c r="Q83" i="18"/>
  <c r="Q84" i="18"/>
  <c r="Q85" i="18"/>
  <c r="Q86" i="18"/>
  <c r="Q87" i="18"/>
  <c r="Q88" i="18"/>
  <c r="Q89" i="18"/>
  <c r="Q90" i="18"/>
  <c r="Q91" i="18"/>
  <c r="Q92" i="18"/>
  <c r="Q93" i="18"/>
  <c r="Q94" i="18"/>
  <c r="Q95" i="18"/>
  <c r="Q96" i="18"/>
  <c r="Q97" i="18"/>
  <c r="Q98" i="18"/>
  <c r="Q99" i="18"/>
  <c r="Q100" i="18"/>
  <c r="Q101" i="18"/>
  <c r="Q102" i="18"/>
  <c r="Q103" i="18"/>
  <c r="Q104" i="18"/>
  <c r="Q105" i="18"/>
  <c r="Q106" i="18"/>
  <c r="Q107" i="18"/>
  <c r="Q108" i="18"/>
  <c r="Q109" i="18"/>
  <c r="Q110" i="18"/>
  <c r="Q111" i="18"/>
  <c r="Q112" i="18"/>
  <c r="Q113" i="18"/>
  <c r="Q114" i="18"/>
  <c r="Q115" i="18"/>
  <c r="Q116" i="18"/>
  <c r="Q117" i="18"/>
  <c r="Q118" i="18"/>
  <c r="Q119" i="18"/>
  <c r="Q120" i="18"/>
  <c r="Q121" i="18"/>
  <c r="Q122" i="18"/>
  <c r="Q123" i="18"/>
  <c r="Q124" i="18"/>
  <c r="Q125" i="18"/>
  <c r="Q126" i="18"/>
  <c r="Q127" i="18"/>
  <c r="Q128" i="18"/>
  <c r="Q129" i="18"/>
  <c r="Q130" i="18"/>
  <c r="Q131" i="18"/>
  <c r="Q132" i="18"/>
  <c r="Q133" i="18"/>
  <c r="Q134" i="18"/>
  <c r="Q135" i="18"/>
  <c r="Q136" i="18"/>
  <c r="Q137" i="18"/>
  <c r="Q138" i="18"/>
  <c r="Q139" i="18"/>
  <c r="Q140" i="18"/>
  <c r="Q141" i="18"/>
  <c r="Q142" i="18"/>
  <c r="Q143" i="18"/>
  <c r="Q144" i="18"/>
  <c r="Q145" i="18"/>
  <c r="Q146" i="18"/>
  <c r="Q147" i="18"/>
  <c r="Q148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N102" i="18"/>
  <c r="N103" i="18"/>
  <c r="N104" i="18"/>
  <c r="N105" i="18"/>
  <c r="N106" i="18"/>
  <c r="N107" i="18"/>
  <c r="N108" i="18"/>
  <c r="N109" i="18"/>
  <c r="N110" i="18"/>
  <c r="N111" i="18"/>
  <c r="N112" i="18"/>
  <c r="N113" i="18"/>
  <c r="N114" i="18"/>
  <c r="N115" i="18"/>
  <c r="N116" i="18"/>
  <c r="N117" i="18"/>
  <c r="N118" i="18"/>
  <c r="N119" i="18"/>
  <c r="N120" i="18"/>
  <c r="N121" i="18"/>
  <c r="N122" i="18"/>
  <c r="N123" i="18"/>
  <c r="N124" i="18"/>
  <c r="N125" i="18"/>
  <c r="N126" i="18"/>
  <c r="N127" i="18"/>
  <c r="N128" i="18"/>
  <c r="N129" i="18"/>
  <c r="N130" i="18"/>
  <c r="N131" i="18"/>
  <c r="N132" i="18"/>
  <c r="N133" i="18"/>
  <c r="N134" i="18"/>
  <c r="N135" i="18"/>
  <c r="N136" i="18"/>
  <c r="N137" i="18"/>
  <c r="N138" i="18"/>
  <c r="N139" i="18"/>
  <c r="N140" i="18"/>
  <c r="N141" i="18"/>
  <c r="N142" i="18"/>
  <c r="N143" i="18"/>
  <c r="N144" i="18"/>
  <c r="N145" i="18"/>
  <c r="N146" i="18"/>
  <c r="N147" i="18"/>
  <c r="N148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Q60" i="18"/>
  <c r="Q61" i="18"/>
  <c r="Q62" i="18"/>
  <c r="Q63" i="18"/>
  <c r="Q64" i="18"/>
  <c r="Q65" i="18"/>
  <c r="Q66" i="18"/>
  <c r="Q67" i="18"/>
  <c r="Q68" i="18"/>
  <c r="Q69" i="18"/>
  <c r="Q70" i="18"/>
  <c r="Q71" i="18"/>
  <c r="Q72" i="18"/>
  <c r="Q73" i="18"/>
  <c r="Q74" i="18"/>
  <c r="Q75" i="18"/>
  <c r="Q76" i="18"/>
  <c r="Q77" i="18"/>
  <c r="Q78" i="18"/>
  <c r="Q79" i="18"/>
  <c r="Q80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60" i="18"/>
  <c r="S61" i="18"/>
  <c r="S62" i="18"/>
  <c r="S63" i="18"/>
  <c r="S64" i="18"/>
  <c r="S65" i="18"/>
  <c r="S66" i="18"/>
  <c r="S67" i="18"/>
  <c r="S68" i="18"/>
  <c r="S69" i="18"/>
  <c r="S70" i="18"/>
  <c r="S71" i="18"/>
  <c r="S72" i="18"/>
  <c r="S73" i="18"/>
  <c r="S74" i="18"/>
  <c r="S75" i="18"/>
  <c r="S76" i="18"/>
  <c r="S77" i="18"/>
  <c r="S78" i="18"/>
  <c r="S79" i="18"/>
  <c r="S80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80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S7" i="18"/>
  <c r="S8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505" i="18" l="1"/>
  <c r="T389" i="18"/>
  <c r="Q505" i="18"/>
  <c r="T437" i="18"/>
  <c r="Q437" i="18"/>
  <c r="T505" i="18"/>
  <c r="T313" i="18"/>
  <c r="Q389" i="18"/>
  <c r="Q313" i="18"/>
  <c r="N437" i="18"/>
  <c r="N389" i="18"/>
  <c r="Q149" i="18"/>
  <c r="G437" i="18" l="1"/>
  <c r="L207" i="18"/>
  <c r="M207" i="18"/>
  <c r="O207" i="18"/>
  <c r="Z5" i="5" l="1"/>
  <c r="Z4" i="5"/>
  <c r="Z5" i="2"/>
  <c r="Z4" i="2"/>
  <c r="AB5" i="2" l="1"/>
  <c r="AB5" i="12"/>
  <c r="AB5" i="8"/>
  <c r="AB5" i="11"/>
  <c r="AB5" i="5"/>
  <c r="Z5" i="17"/>
  <c r="Z4" i="17"/>
  <c r="Z5" i="16"/>
  <c r="Z4" i="16"/>
  <c r="Z5" i="15"/>
  <c r="Z4" i="15"/>
  <c r="Z6" i="14"/>
  <c r="Z5" i="14"/>
  <c r="Z4" i="13"/>
  <c r="Z5" i="13"/>
  <c r="Z3" i="13"/>
  <c r="Z5" i="4"/>
  <c r="Z4" i="4"/>
  <c r="Z5" i="3"/>
  <c r="Z4" i="3"/>
  <c r="AB5" i="15" l="1"/>
  <c r="AB5" i="13"/>
  <c r="AB5" i="16"/>
  <c r="AB5" i="17"/>
  <c r="AB6" i="14"/>
  <c r="AB5" i="7"/>
  <c r="AB5" i="4"/>
  <c r="AB5" i="3"/>
  <c r="Z6" i="1"/>
  <c r="AB5" i="1" s="1"/>
  <c r="Z5" i="1"/>
  <c r="Z2" i="1"/>
  <c r="Z3" i="17"/>
  <c r="Z2" i="17"/>
  <c r="Z3" i="16"/>
  <c r="Z2" i="16"/>
  <c r="Z1" i="16" s="1"/>
  <c r="Z3" i="15"/>
  <c r="Z2" i="15"/>
  <c r="Z4" i="14"/>
  <c r="Z2" i="14"/>
  <c r="Z1" i="14" s="1"/>
  <c r="Z2" i="13"/>
  <c r="Z1" i="13" s="1"/>
  <c r="Z3" i="12"/>
  <c r="Z2" i="12"/>
  <c r="Z1" i="12" s="1"/>
  <c r="Z3" i="11"/>
  <c r="Z2" i="11"/>
  <c r="Z3" i="8"/>
  <c r="Z2" i="8"/>
  <c r="Z3" i="7"/>
  <c r="Z2" i="7"/>
  <c r="Z1" i="7" s="1"/>
  <c r="Z3" i="5"/>
  <c r="Z2" i="5"/>
  <c r="Z3" i="4"/>
  <c r="Z2" i="4"/>
  <c r="Z3" i="3"/>
  <c r="Z2" i="3"/>
  <c r="Z1" i="3" s="1"/>
  <c r="Z2" i="2"/>
  <c r="Z1" i="2" s="1"/>
  <c r="Z3" i="2"/>
  <c r="Z4" i="1"/>
  <c r="Z1" i="5" l="1"/>
  <c r="Z1" i="11"/>
  <c r="Z1" i="17"/>
  <c r="Z1" i="8"/>
  <c r="Z1" i="15"/>
  <c r="Z1" i="4"/>
  <c r="Z1" i="1"/>
  <c r="S876" i="18"/>
  <c r="Q876" i="18"/>
  <c r="O876" i="18"/>
  <c r="N876" i="18"/>
  <c r="M876" i="18"/>
  <c r="L876" i="18"/>
  <c r="K876" i="18"/>
  <c r="S882" i="18"/>
  <c r="Q882" i="18"/>
  <c r="O882" i="18"/>
  <c r="N882" i="18"/>
  <c r="M882" i="18"/>
  <c r="L882" i="18"/>
  <c r="K882" i="18"/>
  <c r="S881" i="18"/>
  <c r="Q881" i="18"/>
  <c r="O881" i="18"/>
  <c r="N881" i="18"/>
  <c r="M881" i="18"/>
  <c r="L881" i="18"/>
  <c r="K881" i="18"/>
  <c r="S914" i="18"/>
  <c r="Q914" i="18"/>
  <c r="O914" i="18"/>
  <c r="N914" i="18"/>
  <c r="M914" i="18"/>
  <c r="L914" i="18"/>
  <c r="K914" i="18"/>
  <c r="S893" i="18"/>
  <c r="Q893" i="18"/>
  <c r="O893" i="18"/>
  <c r="N893" i="18"/>
  <c r="M893" i="18"/>
  <c r="L893" i="18"/>
  <c r="K893" i="18"/>
  <c r="S904" i="18"/>
  <c r="Q904" i="18"/>
  <c r="O904" i="18"/>
  <c r="N904" i="18"/>
  <c r="M904" i="18"/>
  <c r="L904" i="18"/>
  <c r="K904" i="18"/>
  <c r="S902" i="18"/>
  <c r="Q902" i="18"/>
  <c r="O902" i="18"/>
  <c r="N902" i="18"/>
  <c r="M902" i="18"/>
  <c r="L902" i="18"/>
  <c r="K902" i="18"/>
  <c r="S885" i="18"/>
  <c r="Q885" i="18"/>
  <c r="O885" i="18"/>
  <c r="N885" i="18"/>
  <c r="M885" i="18"/>
  <c r="L885" i="18"/>
  <c r="K885" i="18"/>
  <c r="S896" i="18"/>
  <c r="Q896" i="18"/>
  <c r="O896" i="18"/>
  <c r="N896" i="18"/>
  <c r="M896" i="18"/>
  <c r="L896" i="18"/>
  <c r="K896" i="18"/>
  <c r="S907" i="18"/>
  <c r="Q907" i="18"/>
  <c r="O907" i="18"/>
  <c r="N907" i="18"/>
  <c r="M907" i="18"/>
  <c r="L907" i="18"/>
  <c r="K907" i="18"/>
  <c r="S923" i="18"/>
  <c r="Q923" i="18"/>
  <c r="O923" i="18"/>
  <c r="N923" i="18"/>
  <c r="M923" i="18"/>
  <c r="L923" i="18"/>
  <c r="K923" i="18"/>
  <c r="S897" i="18"/>
  <c r="Q897" i="18"/>
  <c r="O897" i="18"/>
  <c r="N897" i="18"/>
  <c r="M897" i="18"/>
  <c r="L897" i="18"/>
  <c r="K897" i="18"/>
  <c r="S868" i="18"/>
  <c r="Q868" i="18"/>
  <c r="O868" i="18"/>
  <c r="N868" i="18"/>
  <c r="M868" i="18"/>
  <c r="L868" i="18"/>
  <c r="K868" i="18"/>
  <c r="S889" i="18"/>
  <c r="Q889" i="18"/>
  <c r="O889" i="18"/>
  <c r="N889" i="18"/>
  <c r="M889" i="18"/>
  <c r="L889" i="18"/>
  <c r="K889" i="18"/>
  <c r="S877" i="18"/>
  <c r="Q877" i="18"/>
  <c r="O877" i="18"/>
  <c r="N877" i="18"/>
  <c r="M877" i="18"/>
  <c r="L877" i="18"/>
  <c r="K877" i="18"/>
  <c r="S890" i="18"/>
  <c r="Q890" i="18"/>
  <c r="O890" i="18"/>
  <c r="N890" i="18"/>
  <c r="M890" i="18"/>
  <c r="L890" i="18"/>
  <c r="K890" i="18"/>
  <c r="S875" i="18"/>
  <c r="Q875" i="18"/>
  <c r="O875" i="18"/>
  <c r="N875" i="18"/>
  <c r="M875" i="18"/>
  <c r="L875" i="18"/>
  <c r="K875" i="18"/>
  <c r="S871" i="18"/>
  <c r="Q871" i="18"/>
  <c r="O871" i="18"/>
  <c r="N871" i="18"/>
  <c r="M871" i="18"/>
  <c r="L871" i="18"/>
  <c r="K871" i="18"/>
  <c r="S869" i="18"/>
  <c r="Q869" i="18"/>
  <c r="O869" i="18"/>
  <c r="N869" i="18"/>
  <c r="M869" i="18"/>
  <c r="L869" i="18"/>
  <c r="K869" i="18"/>
  <c r="S874" i="18"/>
  <c r="Q874" i="18"/>
  <c r="O874" i="18"/>
  <c r="N874" i="18"/>
  <c r="M874" i="18"/>
  <c r="L874" i="18"/>
  <c r="K874" i="18"/>
  <c r="S919" i="18"/>
  <c r="Q919" i="18"/>
  <c r="O919" i="18"/>
  <c r="N919" i="18"/>
  <c r="M919" i="18"/>
  <c r="L919" i="18"/>
  <c r="K919" i="18"/>
  <c r="S903" i="18"/>
  <c r="Q903" i="18"/>
  <c r="O903" i="18"/>
  <c r="N903" i="18"/>
  <c r="M903" i="18"/>
  <c r="L903" i="18"/>
  <c r="K903" i="18"/>
  <c r="S916" i="18"/>
  <c r="Q916" i="18"/>
  <c r="O916" i="18"/>
  <c r="N916" i="18"/>
  <c r="M916" i="18"/>
  <c r="L916" i="18"/>
  <c r="K916" i="18"/>
  <c r="S920" i="18"/>
  <c r="Q920" i="18"/>
  <c r="O920" i="18"/>
  <c r="N920" i="18"/>
  <c r="M920" i="18"/>
  <c r="L920" i="18"/>
  <c r="K920" i="18"/>
  <c r="S879" i="18"/>
  <c r="Q879" i="18"/>
  <c r="O879" i="18"/>
  <c r="N879" i="18"/>
  <c r="M879" i="18"/>
  <c r="L879" i="18"/>
  <c r="K879" i="18"/>
  <c r="S887" i="18"/>
  <c r="Q887" i="18"/>
  <c r="O887" i="18"/>
  <c r="N887" i="18"/>
  <c r="M887" i="18"/>
  <c r="L887" i="18"/>
  <c r="K887" i="18"/>
  <c r="S913" i="18"/>
  <c r="Q913" i="18"/>
  <c r="O913" i="18"/>
  <c r="N913" i="18"/>
  <c r="M913" i="18"/>
  <c r="L913" i="18"/>
  <c r="K913" i="18"/>
  <c r="S915" i="18"/>
  <c r="Q915" i="18"/>
  <c r="O915" i="18"/>
  <c r="N915" i="18"/>
  <c r="M915" i="18"/>
  <c r="L915" i="18"/>
  <c r="K915" i="18"/>
  <c r="S925" i="18"/>
  <c r="Q925" i="18"/>
  <c r="O925" i="18"/>
  <c r="N925" i="18"/>
  <c r="M925" i="18"/>
  <c r="L925" i="18"/>
  <c r="K925" i="18"/>
  <c r="S908" i="18"/>
  <c r="Q908" i="18"/>
  <c r="O908" i="18"/>
  <c r="N908" i="18"/>
  <c r="M908" i="18"/>
  <c r="L908" i="18"/>
  <c r="K908" i="18"/>
  <c r="S892" i="18"/>
  <c r="Q892" i="18"/>
  <c r="O892" i="18"/>
  <c r="N892" i="18"/>
  <c r="M892" i="18"/>
  <c r="L892" i="18"/>
  <c r="K892" i="18"/>
  <c r="S899" i="18"/>
  <c r="Q899" i="18"/>
  <c r="O899" i="18"/>
  <c r="N899" i="18"/>
  <c r="M899" i="18"/>
  <c r="L899" i="18"/>
  <c r="K899" i="18"/>
  <c r="S909" i="18"/>
  <c r="Q909" i="18"/>
  <c r="O909" i="18"/>
  <c r="N909" i="18"/>
  <c r="M909" i="18"/>
  <c r="L909" i="18"/>
  <c r="K909" i="18"/>
  <c r="S924" i="18"/>
  <c r="Q924" i="18"/>
  <c r="O924" i="18"/>
  <c r="N924" i="18"/>
  <c r="M924" i="18"/>
  <c r="L924" i="18"/>
  <c r="K924" i="18"/>
  <c r="S922" i="18"/>
  <c r="Q922" i="18"/>
  <c r="O922" i="18"/>
  <c r="N922" i="18"/>
  <c r="M922" i="18"/>
  <c r="L922" i="18"/>
  <c r="K922" i="18"/>
  <c r="S917" i="18"/>
  <c r="Q917" i="18"/>
  <c r="O917" i="18"/>
  <c r="N917" i="18"/>
  <c r="M917" i="18"/>
  <c r="L917" i="18"/>
  <c r="K917" i="18"/>
  <c r="S888" i="18"/>
  <c r="Q888" i="18"/>
  <c r="O888" i="18"/>
  <c r="N888" i="18"/>
  <c r="M888" i="18"/>
  <c r="L888" i="18"/>
  <c r="K888" i="18"/>
  <c r="S901" i="18"/>
  <c r="Q901" i="18"/>
  <c r="O901" i="18"/>
  <c r="N901" i="18"/>
  <c r="M901" i="18"/>
  <c r="L901" i="18"/>
  <c r="K901" i="18"/>
  <c r="S921" i="18"/>
  <c r="Q921" i="18"/>
  <c r="O921" i="18"/>
  <c r="N921" i="18"/>
  <c r="M921" i="18"/>
  <c r="L921" i="18"/>
  <c r="K921" i="18"/>
  <c r="S912" i="18"/>
  <c r="Q912" i="18"/>
  <c r="O912" i="18"/>
  <c r="N912" i="18"/>
  <c r="M912" i="18"/>
  <c r="L912" i="18"/>
  <c r="K912" i="18"/>
  <c r="S870" i="18"/>
  <c r="Q870" i="18"/>
  <c r="O870" i="18"/>
  <c r="N870" i="18"/>
  <c r="M870" i="18"/>
  <c r="L870" i="18"/>
  <c r="K870" i="18"/>
  <c r="S910" i="18"/>
  <c r="Q910" i="18"/>
  <c r="O910" i="18"/>
  <c r="N910" i="18"/>
  <c r="M910" i="18"/>
  <c r="L910" i="18"/>
  <c r="K910" i="18"/>
  <c r="S898" i="18"/>
  <c r="Q898" i="18"/>
  <c r="O898" i="18"/>
  <c r="N898" i="18"/>
  <c r="M898" i="18"/>
  <c r="L898" i="18"/>
  <c r="K898" i="18"/>
  <c r="S883" i="18"/>
  <c r="Q883" i="18"/>
  <c r="O883" i="18"/>
  <c r="N883" i="18"/>
  <c r="M883" i="18"/>
  <c r="L883" i="18"/>
  <c r="K883" i="18"/>
  <c r="S905" i="18"/>
  <c r="Q905" i="18"/>
  <c r="O905" i="18"/>
  <c r="N905" i="18"/>
  <c r="M905" i="18"/>
  <c r="L905" i="18"/>
  <c r="K905" i="18"/>
  <c r="S895" i="18"/>
  <c r="Q895" i="18"/>
  <c r="O895" i="18"/>
  <c r="N895" i="18"/>
  <c r="M895" i="18"/>
  <c r="L895" i="18"/>
  <c r="K895" i="18"/>
  <c r="O878" i="18"/>
  <c r="M878" i="18"/>
  <c r="L878" i="18"/>
  <c r="K878" i="18"/>
  <c r="S873" i="18"/>
  <c r="Q873" i="18"/>
  <c r="O873" i="18"/>
  <c r="N873" i="18"/>
  <c r="M873" i="18"/>
  <c r="L873" i="18"/>
  <c r="K873" i="18"/>
  <c r="S872" i="18"/>
  <c r="Q872" i="18"/>
  <c r="O872" i="18"/>
  <c r="N872" i="18"/>
  <c r="M872" i="18"/>
  <c r="L872" i="18"/>
  <c r="K872" i="18"/>
  <c r="S884" i="18"/>
  <c r="Q884" i="18"/>
  <c r="O884" i="18"/>
  <c r="N884" i="18"/>
  <c r="M884" i="18"/>
  <c r="L884" i="18"/>
  <c r="K884" i="18"/>
  <c r="S880" i="18"/>
  <c r="Q880" i="18"/>
  <c r="O880" i="18"/>
  <c r="N880" i="18"/>
  <c r="M880" i="18"/>
  <c r="L880" i="18"/>
  <c r="K880" i="18"/>
  <c r="S906" i="18"/>
  <c r="Q906" i="18"/>
  <c r="O906" i="18"/>
  <c r="N906" i="18"/>
  <c r="M906" i="18"/>
  <c r="L906" i="18"/>
  <c r="K906" i="18"/>
  <c r="S886" i="18"/>
  <c r="Q886" i="18"/>
  <c r="O886" i="18"/>
  <c r="N886" i="18"/>
  <c r="M886" i="18"/>
  <c r="L886" i="18"/>
  <c r="K886" i="18"/>
  <c r="S900" i="18"/>
  <c r="Q900" i="18"/>
  <c r="O900" i="18"/>
  <c r="N900" i="18"/>
  <c r="M900" i="18"/>
  <c r="L900" i="18"/>
  <c r="K900" i="18"/>
  <c r="S894" i="18"/>
  <c r="Q894" i="18"/>
  <c r="O894" i="18"/>
  <c r="N894" i="18"/>
  <c r="M894" i="18"/>
  <c r="L894" i="18"/>
  <c r="K894" i="18"/>
  <c r="S891" i="18"/>
  <c r="Q891" i="18"/>
  <c r="O891" i="18"/>
  <c r="N891" i="18"/>
  <c r="M891" i="18"/>
  <c r="L891" i="18"/>
  <c r="K891" i="18"/>
  <c r="S918" i="18"/>
  <c r="Q918" i="18"/>
  <c r="O918" i="18"/>
  <c r="N918" i="18"/>
  <c r="M918" i="18"/>
  <c r="L918" i="18"/>
  <c r="K918" i="18"/>
  <c r="S911" i="18"/>
  <c r="Q911" i="18"/>
  <c r="O911" i="18"/>
  <c r="N911" i="18"/>
  <c r="M911" i="18"/>
  <c r="L911" i="18"/>
  <c r="K911" i="18"/>
  <c r="S833" i="18"/>
  <c r="O833" i="18"/>
  <c r="N833" i="18"/>
  <c r="M833" i="18"/>
  <c r="L833" i="18"/>
  <c r="S828" i="18"/>
  <c r="Q828" i="18"/>
  <c r="O828" i="18"/>
  <c r="N828" i="18"/>
  <c r="M828" i="18"/>
  <c r="L828" i="18"/>
  <c r="S853" i="18"/>
  <c r="Q853" i="18"/>
  <c r="O853" i="18"/>
  <c r="N853" i="18"/>
  <c r="M853" i="18"/>
  <c r="L853" i="18"/>
  <c r="S844" i="18"/>
  <c r="Q844" i="18"/>
  <c r="O844" i="18"/>
  <c r="N844" i="18"/>
  <c r="M844" i="18"/>
  <c r="L844" i="18"/>
  <c r="S865" i="18"/>
  <c r="Q865" i="18"/>
  <c r="O865" i="18"/>
  <c r="N865" i="18"/>
  <c r="M865" i="18"/>
  <c r="L865" i="18"/>
  <c r="S847" i="18"/>
  <c r="Q847" i="18"/>
  <c r="O847" i="18"/>
  <c r="N847" i="18"/>
  <c r="M847" i="18"/>
  <c r="L847" i="18"/>
  <c r="S849" i="18"/>
  <c r="Q849" i="18"/>
  <c r="O849" i="18"/>
  <c r="N849" i="18"/>
  <c r="M849" i="18"/>
  <c r="L849" i="18"/>
  <c r="S837" i="18"/>
  <c r="Q837" i="18"/>
  <c r="O837" i="18"/>
  <c r="N837" i="18"/>
  <c r="M837" i="18"/>
  <c r="L837" i="18"/>
  <c r="S866" i="18"/>
  <c r="Q866" i="18"/>
  <c r="O866" i="18"/>
  <c r="N866" i="18"/>
  <c r="M866" i="18"/>
  <c r="L866" i="18"/>
  <c r="S829" i="18"/>
  <c r="Q829" i="18"/>
  <c r="O829" i="18"/>
  <c r="N829" i="18"/>
  <c r="M829" i="18"/>
  <c r="L829" i="18"/>
  <c r="S830" i="18"/>
  <c r="Q830" i="18"/>
  <c r="O830" i="18"/>
  <c r="N830" i="18"/>
  <c r="M830" i="18"/>
  <c r="L830" i="18"/>
  <c r="S840" i="18"/>
  <c r="Q840" i="18"/>
  <c r="O840" i="18"/>
  <c r="N840" i="18"/>
  <c r="M840" i="18"/>
  <c r="L840" i="18"/>
  <c r="S838" i="18"/>
  <c r="Q838" i="18"/>
  <c r="O838" i="18"/>
  <c r="N838" i="18"/>
  <c r="M838" i="18"/>
  <c r="L838" i="18"/>
  <c r="S839" i="18"/>
  <c r="Q839" i="18"/>
  <c r="O839" i="18"/>
  <c r="N839" i="18"/>
  <c r="M839" i="18"/>
  <c r="L839" i="18"/>
  <c r="S842" i="18"/>
  <c r="Q842" i="18"/>
  <c r="O842" i="18"/>
  <c r="N842" i="18"/>
  <c r="M842" i="18"/>
  <c r="L842" i="18"/>
  <c r="S864" i="18"/>
  <c r="Q864" i="18"/>
  <c r="O864" i="18"/>
  <c r="N864" i="18"/>
  <c r="M864" i="18"/>
  <c r="L864" i="18"/>
  <c r="S862" i="18"/>
  <c r="Q862" i="18"/>
  <c r="O862" i="18"/>
  <c r="N862" i="18"/>
  <c r="M862" i="18"/>
  <c r="L862" i="18"/>
  <c r="S859" i="18"/>
  <c r="Q859" i="18"/>
  <c r="O859" i="18"/>
  <c r="N859" i="18"/>
  <c r="M859" i="18"/>
  <c r="L859" i="18"/>
  <c r="S860" i="18"/>
  <c r="Q860" i="18"/>
  <c r="O860" i="18"/>
  <c r="N860" i="18"/>
  <c r="M860" i="18"/>
  <c r="L860" i="18"/>
  <c r="S841" i="18"/>
  <c r="Q841" i="18"/>
  <c r="O841" i="18"/>
  <c r="N841" i="18"/>
  <c r="M841" i="18"/>
  <c r="L841" i="18"/>
  <c r="S858" i="18"/>
  <c r="Q858" i="18"/>
  <c r="O858" i="18"/>
  <c r="N858" i="18"/>
  <c r="M858" i="18"/>
  <c r="L858" i="18"/>
  <c r="S843" i="18"/>
  <c r="Q843" i="18"/>
  <c r="O843" i="18"/>
  <c r="N843" i="18"/>
  <c r="M843" i="18"/>
  <c r="L843" i="18"/>
  <c r="S857" i="18"/>
  <c r="Q857" i="18"/>
  <c r="O857" i="18"/>
  <c r="N857" i="18"/>
  <c r="M857" i="18"/>
  <c r="L857" i="18"/>
  <c r="S863" i="18"/>
  <c r="Q863" i="18"/>
  <c r="O863" i="18"/>
  <c r="N863" i="18"/>
  <c r="M863" i="18"/>
  <c r="L863" i="18"/>
  <c r="S848" i="18"/>
  <c r="Q848" i="18"/>
  <c r="O848" i="18"/>
  <c r="N848" i="18"/>
  <c r="M848" i="18"/>
  <c r="L848" i="18"/>
  <c r="S834" i="18"/>
  <c r="Q834" i="18"/>
  <c r="O834" i="18"/>
  <c r="N834" i="18"/>
  <c r="M834" i="18"/>
  <c r="L834" i="18"/>
  <c r="S835" i="18"/>
  <c r="Q835" i="18"/>
  <c r="O835" i="18"/>
  <c r="N835" i="18"/>
  <c r="M835" i="18"/>
  <c r="L835" i="18"/>
  <c r="S851" i="18"/>
  <c r="Q851" i="18"/>
  <c r="O851" i="18"/>
  <c r="N851" i="18"/>
  <c r="M851" i="18"/>
  <c r="L851" i="18"/>
  <c r="S836" i="18"/>
  <c r="Q836" i="18"/>
  <c r="O836" i="18"/>
  <c r="N836" i="18"/>
  <c r="M836" i="18"/>
  <c r="L836" i="18"/>
  <c r="O861" i="18"/>
  <c r="M861" i="18"/>
  <c r="S850" i="18"/>
  <c r="Q850" i="18"/>
  <c r="O850" i="18"/>
  <c r="N850" i="18"/>
  <c r="M850" i="18"/>
  <c r="L850" i="18"/>
  <c r="S856" i="18"/>
  <c r="Q856" i="18"/>
  <c r="O856" i="18"/>
  <c r="N856" i="18"/>
  <c r="M856" i="18"/>
  <c r="L856" i="18"/>
  <c r="S831" i="18"/>
  <c r="Q831" i="18"/>
  <c r="O831" i="18"/>
  <c r="N831" i="18"/>
  <c r="M831" i="18"/>
  <c r="L831" i="18"/>
  <c r="S846" i="18"/>
  <c r="Q846" i="18"/>
  <c r="O846" i="18"/>
  <c r="N846" i="18"/>
  <c r="M846" i="18"/>
  <c r="L846" i="18"/>
  <c r="S832" i="18"/>
  <c r="Q832" i="18"/>
  <c r="O832" i="18"/>
  <c r="N832" i="18"/>
  <c r="M832" i="18"/>
  <c r="L832" i="18"/>
  <c r="S845" i="18"/>
  <c r="Q845" i="18"/>
  <c r="O845" i="18"/>
  <c r="N845" i="18"/>
  <c r="M845" i="18"/>
  <c r="L845" i="18"/>
  <c r="S855" i="18"/>
  <c r="Q855" i="18"/>
  <c r="O855" i="18"/>
  <c r="N855" i="18"/>
  <c r="M855" i="18"/>
  <c r="L855" i="18"/>
  <c r="S852" i="18"/>
  <c r="Q852" i="18"/>
  <c r="O852" i="18"/>
  <c r="N852" i="18"/>
  <c r="M852" i="18"/>
  <c r="L852" i="18"/>
  <c r="S854" i="18"/>
  <c r="Q854" i="18"/>
  <c r="O854" i="18"/>
  <c r="N854" i="18"/>
  <c r="M854" i="18"/>
  <c r="L854" i="18"/>
  <c r="O780" i="18"/>
  <c r="M780" i="18"/>
  <c r="L780" i="18"/>
  <c r="O779" i="18"/>
  <c r="M779" i="18"/>
  <c r="L779" i="18"/>
  <c r="O797" i="18"/>
  <c r="M797" i="18"/>
  <c r="L797" i="18"/>
  <c r="O789" i="18"/>
  <c r="M789" i="18"/>
  <c r="L789" i="18"/>
  <c r="O777" i="18"/>
  <c r="M777" i="18"/>
  <c r="L777" i="18"/>
  <c r="O782" i="18"/>
  <c r="M782" i="18"/>
  <c r="L782" i="18"/>
  <c r="O800" i="18"/>
  <c r="M800" i="18"/>
  <c r="L800" i="18"/>
  <c r="O792" i="18"/>
  <c r="M792" i="18"/>
  <c r="L792" i="18"/>
  <c r="O781" i="18"/>
  <c r="M781" i="18"/>
  <c r="L781" i="18"/>
  <c r="O818" i="18"/>
  <c r="M818" i="18"/>
  <c r="L818" i="18"/>
  <c r="O812" i="18"/>
  <c r="M812" i="18"/>
  <c r="L812" i="18"/>
  <c r="O817" i="18"/>
  <c r="M817" i="18"/>
  <c r="L817" i="18"/>
  <c r="O794" i="18"/>
  <c r="M794" i="18"/>
  <c r="L794" i="18"/>
  <c r="O808" i="18"/>
  <c r="M808" i="18"/>
  <c r="L808" i="18"/>
  <c r="O796" i="18"/>
  <c r="M796" i="18"/>
  <c r="L796" i="18"/>
  <c r="O815" i="18"/>
  <c r="M815" i="18"/>
  <c r="L815" i="18"/>
  <c r="O795" i="18"/>
  <c r="M795" i="18"/>
  <c r="L795" i="18"/>
  <c r="O811" i="18"/>
  <c r="M811" i="18"/>
  <c r="L811" i="18"/>
  <c r="O803" i="18"/>
  <c r="M803" i="18"/>
  <c r="L803" i="18"/>
  <c r="O793" i="18"/>
  <c r="M793" i="18"/>
  <c r="L793" i="18"/>
  <c r="O816" i="18"/>
  <c r="M816" i="18"/>
  <c r="L816" i="18"/>
  <c r="O799" i="18"/>
  <c r="M799" i="18"/>
  <c r="L799" i="18"/>
  <c r="O826" i="18"/>
  <c r="M826" i="18"/>
  <c r="L826" i="18"/>
  <c r="O806" i="18"/>
  <c r="M806" i="18"/>
  <c r="L806" i="18"/>
  <c r="O825" i="18"/>
  <c r="M825" i="18"/>
  <c r="L825" i="18"/>
  <c r="O785" i="18"/>
  <c r="M785" i="18"/>
  <c r="L785" i="18"/>
  <c r="O798" i="18"/>
  <c r="M798" i="18"/>
  <c r="L798" i="18"/>
  <c r="O814" i="18"/>
  <c r="M814" i="18"/>
  <c r="L814" i="18"/>
  <c r="O810" i="18"/>
  <c r="M810" i="18"/>
  <c r="L810" i="18"/>
  <c r="O804" i="18"/>
  <c r="M804" i="18"/>
  <c r="L804" i="18"/>
  <c r="O786" i="18"/>
  <c r="M786" i="18"/>
  <c r="L786" i="18"/>
  <c r="O784" i="18"/>
  <c r="M784" i="18"/>
  <c r="L784" i="18"/>
  <c r="O807" i="18"/>
  <c r="M807" i="18"/>
  <c r="L807" i="18"/>
  <c r="O776" i="18"/>
  <c r="M776" i="18"/>
  <c r="L776" i="18"/>
  <c r="O809" i="18"/>
  <c r="M809" i="18"/>
  <c r="L809" i="18"/>
  <c r="O805" i="18"/>
  <c r="M805" i="18"/>
  <c r="L805" i="18"/>
  <c r="O791" i="18"/>
  <c r="M791" i="18"/>
  <c r="L791" i="18"/>
  <c r="O787" i="18"/>
  <c r="M787" i="18"/>
  <c r="L787" i="18"/>
  <c r="O788" i="18"/>
  <c r="M788" i="18"/>
  <c r="L788" i="18"/>
  <c r="O821" i="18"/>
  <c r="M821" i="18"/>
  <c r="L821" i="18"/>
  <c r="O824" i="18"/>
  <c r="M824" i="18"/>
  <c r="L824" i="18"/>
  <c r="O819" i="18"/>
  <c r="M819" i="18"/>
  <c r="L819" i="18"/>
  <c r="O802" i="18"/>
  <c r="M802" i="18"/>
  <c r="L802" i="18"/>
  <c r="O822" i="18"/>
  <c r="M822" i="18"/>
  <c r="L822" i="18"/>
  <c r="O813" i="18"/>
  <c r="M813" i="18"/>
  <c r="L813" i="18"/>
  <c r="O783" i="18"/>
  <c r="M783" i="18"/>
  <c r="L783" i="18"/>
  <c r="O790" i="18"/>
  <c r="M790" i="18"/>
  <c r="L790" i="18"/>
  <c r="O823" i="18"/>
  <c r="M823" i="18"/>
  <c r="L823" i="18"/>
  <c r="O801" i="18"/>
  <c r="M801" i="18"/>
  <c r="L801" i="18"/>
  <c r="O820" i="18"/>
  <c r="M820" i="18"/>
  <c r="L820" i="18"/>
  <c r="O778" i="18"/>
  <c r="M778" i="18"/>
  <c r="L778" i="18"/>
  <c r="O674" i="18"/>
  <c r="M674" i="18"/>
  <c r="L674" i="18"/>
  <c r="O678" i="18"/>
  <c r="M678" i="18"/>
  <c r="L678" i="18"/>
  <c r="O669" i="18"/>
  <c r="M669" i="18"/>
  <c r="L669" i="18"/>
  <c r="O705" i="18"/>
  <c r="M705" i="18"/>
  <c r="L705" i="18"/>
  <c r="O713" i="18"/>
  <c r="M713" i="18"/>
  <c r="L713" i="18"/>
  <c r="O717" i="18"/>
  <c r="M717" i="18"/>
  <c r="L717" i="18"/>
  <c r="O752" i="18"/>
  <c r="M752" i="18"/>
  <c r="L752" i="18"/>
  <c r="O683" i="18"/>
  <c r="M683" i="18"/>
  <c r="L683" i="18"/>
  <c r="O770" i="18"/>
  <c r="M770" i="18"/>
  <c r="L770" i="18"/>
  <c r="O764" i="18"/>
  <c r="M764" i="18"/>
  <c r="L764" i="18"/>
  <c r="O763" i="18"/>
  <c r="M763" i="18"/>
  <c r="L763" i="18"/>
  <c r="O721" i="18"/>
  <c r="M721" i="18"/>
  <c r="L721" i="18"/>
  <c r="O710" i="18"/>
  <c r="M710" i="18"/>
  <c r="L710" i="18"/>
  <c r="O750" i="18"/>
  <c r="M750" i="18"/>
  <c r="L750" i="18"/>
  <c r="O665" i="18"/>
  <c r="M665" i="18"/>
  <c r="L665" i="18"/>
  <c r="O661" i="18"/>
  <c r="M661" i="18"/>
  <c r="L661" i="18"/>
  <c r="O729" i="18"/>
  <c r="M729" i="18"/>
  <c r="L729" i="18"/>
  <c r="O696" i="18"/>
  <c r="M696" i="18"/>
  <c r="L696" i="18"/>
  <c r="O707" i="18"/>
  <c r="M707" i="18"/>
  <c r="L707" i="18"/>
  <c r="O738" i="18"/>
  <c r="M738" i="18"/>
  <c r="L738" i="18"/>
  <c r="O680" i="18"/>
  <c r="M680" i="18"/>
  <c r="L680" i="18"/>
  <c r="O702" i="18"/>
  <c r="M702" i="18"/>
  <c r="L702" i="18"/>
  <c r="O677" i="18"/>
  <c r="M677" i="18"/>
  <c r="L677" i="18"/>
  <c r="O712" i="18"/>
  <c r="M712" i="18"/>
  <c r="L712" i="18"/>
  <c r="O698" i="18"/>
  <c r="M698" i="18"/>
  <c r="L698" i="18"/>
  <c r="O671" i="18"/>
  <c r="M671" i="18"/>
  <c r="L671" i="18"/>
  <c r="O753" i="18"/>
  <c r="M753" i="18"/>
  <c r="L753" i="18"/>
  <c r="O723" i="18"/>
  <c r="M723" i="18"/>
  <c r="L723" i="18"/>
  <c r="O688" i="18"/>
  <c r="M688" i="18"/>
  <c r="L688" i="18"/>
  <c r="O703" i="18"/>
  <c r="M703" i="18"/>
  <c r="L703" i="18"/>
  <c r="O664" i="18"/>
  <c r="M664" i="18"/>
  <c r="L664" i="18"/>
  <c r="O701" i="18"/>
  <c r="M701" i="18"/>
  <c r="L701" i="18"/>
  <c r="O724" i="18"/>
  <c r="M724" i="18"/>
  <c r="L724" i="18"/>
  <c r="O739" i="18"/>
  <c r="M739" i="18"/>
  <c r="L739" i="18"/>
  <c r="O687" i="18"/>
  <c r="M687" i="18"/>
  <c r="L687" i="18"/>
  <c r="O693" i="18"/>
  <c r="M693" i="18"/>
  <c r="L693" i="18"/>
  <c r="O728" i="18"/>
  <c r="M728" i="18"/>
  <c r="L728" i="18"/>
  <c r="O706" i="18"/>
  <c r="M706" i="18"/>
  <c r="L706" i="18"/>
  <c r="O730" i="18"/>
  <c r="M730" i="18"/>
  <c r="L730" i="18"/>
  <c r="O733" i="18"/>
  <c r="M733" i="18"/>
  <c r="L733" i="18"/>
  <c r="O751" i="18"/>
  <c r="M751" i="18"/>
  <c r="L751" i="18"/>
  <c r="O689" i="18"/>
  <c r="M689" i="18"/>
  <c r="L689" i="18"/>
  <c r="O666" i="18"/>
  <c r="M666" i="18"/>
  <c r="L666" i="18"/>
  <c r="O675" i="18"/>
  <c r="M675" i="18"/>
  <c r="L675" i="18"/>
  <c r="O670" i="18"/>
  <c r="M670" i="18"/>
  <c r="L670" i="18"/>
  <c r="O690" i="18"/>
  <c r="M690" i="18"/>
  <c r="L690" i="18"/>
  <c r="O672" i="18"/>
  <c r="M672" i="18"/>
  <c r="L672" i="18"/>
  <c r="O699" i="18"/>
  <c r="M699" i="18"/>
  <c r="L699" i="18"/>
  <c r="O718" i="18"/>
  <c r="M718" i="18"/>
  <c r="L718" i="18"/>
  <c r="O736" i="18"/>
  <c r="M736" i="18"/>
  <c r="L736" i="18"/>
  <c r="O692" i="18"/>
  <c r="M692" i="18"/>
  <c r="L692" i="18"/>
  <c r="O731" i="18"/>
  <c r="M731" i="18"/>
  <c r="L731" i="18"/>
  <c r="O765" i="18"/>
  <c r="M765" i="18"/>
  <c r="L765" i="18"/>
  <c r="O737" i="18"/>
  <c r="M737" i="18"/>
  <c r="L737" i="18"/>
  <c r="O744" i="18"/>
  <c r="M744" i="18"/>
  <c r="L744" i="18"/>
  <c r="O697" i="18"/>
  <c r="M697" i="18"/>
  <c r="L697" i="18"/>
  <c r="O691" i="18"/>
  <c r="M691" i="18"/>
  <c r="L691" i="18"/>
  <c r="O769" i="18"/>
  <c r="M769" i="18"/>
  <c r="L769" i="18"/>
  <c r="O679" i="18"/>
  <c r="M679" i="18"/>
  <c r="L679" i="18"/>
  <c r="O667" i="18"/>
  <c r="M667" i="18"/>
  <c r="L667" i="18"/>
  <c r="O722" i="18"/>
  <c r="M722" i="18"/>
  <c r="L722" i="18"/>
  <c r="O771" i="18"/>
  <c r="M771" i="18"/>
  <c r="L771" i="18"/>
  <c r="O746" i="18"/>
  <c r="M746" i="18"/>
  <c r="L746" i="18"/>
  <c r="O766" i="18"/>
  <c r="M766" i="18"/>
  <c r="L766" i="18"/>
  <c r="O719" i="18"/>
  <c r="M719" i="18"/>
  <c r="L719" i="18"/>
  <c r="O711" i="18"/>
  <c r="M711" i="18"/>
  <c r="L711" i="18"/>
  <c r="O767" i="18"/>
  <c r="M767" i="18"/>
  <c r="L767" i="18"/>
  <c r="O743" i="18"/>
  <c r="M743" i="18"/>
  <c r="L743" i="18"/>
  <c r="O660" i="18"/>
  <c r="M660" i="18"/>
  <c r="L660" i="18"/>
  <c r="O682" i="18"/>
  <c r="M682" i="18"/>
  <c r="L682" i="18"/>
  <c r="O716" i="18"/>
  <c r="M716" i="18"/>
  <c r="L716" i="18"/>
  <c r="O695" i="18"/>
  <c r="M695" i="18"/>
  <c r="L695" i="18"/>
  <c r="O700" i="18"/>
  <c r="M700" i="18"/>
  <c r="L700" i="18"/>
  <c r="O676" i="18"/>
  <c r="M676" i="18"/>
  <c r="L676" i="18"/>
  <c r="O673" i="18"/>
  <c r="M673" i="18"/>
  <c r="L673" i="18"/>
  <c r="O681" i="18"/>
  <c r="M681" i="18"/>
  <c r="L681" i="18"/>
  <c r="O668" i="18"/>
  <c r="M668" i="18"/>
  <c r="L668" i="18"/>
  <c r="O748" i="18"/>
  <c r="M748" i="18"/>
  <c r="L748" i="18"/>
  <c r="O741" i="18"/>
  <c r="M741" i="18"/>
  <c r="L741" i="18"/>
  <c r="O734" i="18"/>
  <c r="M734" i="18"/>
  <c r="L734" i="18"/>
  <c r="O714" i="18"/>
  <c r="M714" i="18"/>
  <c r="L714" i="18"/>
  <c r="O760" i="18"/>
  <c r="M760" i="18"/>
  <c r="L760" i="18"/>
  <c r="O720" i="18"/>
  <c r="M720" i="18"/>
  <c r="L720" i="18"/>
  <c r="O754" i="18"/>
  <c r="M754" i="18"/>
  <c r="L754" i="18"/>
  <c r="O726" i="18"/>
  <c r="M726" i="18"/>
  <c r="L726" i="18"/>
  <c r="O758" i="18"/>
  <c r="M758" i="18"/>
  <c r="L758" i="18"/>
  <c r="O725" i="18"/>
  <c r="M725" i="18"/>
  <c r="L725" i="18"/>
  <c r="O759" i="18"/>
  <c r="M759" i="18"/>
  <c r="L759" i="18"/>
  <c r="O749" i="18"/>
  <c r="M749" i="18"/>
  <c r="L749" i="18"/>
  <c r="O742" i="18"/>
  <c r="M742" i="18"/>
  <c r="L742" i="18"/>
  <c r="O773" i="18"/>
  <c r="M773" i="18"/>
  <c r="L773" i="18"/>
  <c r="O756" i="18"/>
  <c r="M756" i="18"/>
  <c r="L756" i="18"/>
  <c r="O732" i="18"/>
  <c r="M732" i="18"/>
  <c r="L732" i="18"/>
  <c r="O747" i="18"/>
  <c r="M747" i="18"/>
  <c r="L747" i="18"/>
  <c r="O772" i="18"/>
  <c r="M772" i="18"/>
  <c r="L772" i="18"/>
  <c r="O708" i="18"/>
  <c r="M708" i="18"/>
  <c r="L708" i="18"/>
  <c r="O715" i="18"/>
  <c r="M715" i="18"/>
  <c r="L715" i="18"/>
  <c r="O762" i="18"/>
  <c r="M762" i="18"/>
  <c r="L762" i="18"/>
  <c r="O768" i="18"/>
  <c r="M768" i="18"/>
  <c r="L768" i="18"/>
  <c r="O662" i="18"/>
  <c r="M662" i="18"/>
  <c r="L662" i="18"/>
  <c r="O659" i="18"/>
  <c r="M659" i="18"/>
  <c r="L659" i="18"/>
  <c r="O757" i="18"/>
  <c r="M757" i="18"/>
  <c r="L757" i="18"/>
  <c r="O755" i="18"/>
  <c r="M755" i="18"/>
  <c r="L755" i="18"/>
  <c r="O745" i="18"/>
  <c r="M745" i="18"/>
  <c r="L745" i="18"/>
  <c r="O761" i="18"/>
  <c r="M761" i="18"/>
  <c r="L761" i="18"/>
  <c r="O685" i="18"/>
  <c r="M685" i="18"/>
  <c r="L685" i="18"/>
  <c r="O709" i="18"/>
  <c r="M709" i="18"/>
  <c r="L709" i="18"/>
  <c r="O658" i="18"/>
  <c r="M658" i="18"/>
  <c r="L658" i="18"/>
  <c r="O686" i="18"/>
  <c r="M686" i="18"/>
  <c r="L686" i="18"/>
  <c r="O735" i="18"/>
  <c r="M735" i="18"/>
  <c r="L735" i="18"/>
  <c r="O694" i="18"/>
  <c r="M694" i="18"/>
  <c r="L694" i="18"/>
  <c r="O663" i="18"/>
  <c r="M663" i="18"/>
  <c r="L663" i="18"/>
  <c r="O740" i="18"/>
  <c r="M740" i="18"/>
  <c r="L740" i="18"/>
  <c r="O704" i="18"/>
  <c r="M704" i="18"/>
  <c r="L704" i="18"/>
  <c r="O684" i="18"/>
  <c r="M684" i="18"/>
  <c r="L684" i="18"/>
  <c r="O727" i="18"/>
  <c r="M727" i="18"/>
  <c r="L727" i="18"/>
  <c r="O572" i="18"/>
  <c r="M572" i="18"/>
  <c r="L572" i="18"/>
  <c r="O580" i="18"/>
  <c r="M580" i="18"/>
  <c r="L580" i="18"/>
  <c r="O642" i="18"/>
  <c r="M642" i="18"/>
  <c r="L642" i="18"/>
  <c r="O621" i="18"/>
  <c r="M621" i="18"/>
  <c r="L621" i="18"/>
  <c r="O651" i="18"/>
  <c r="M651" i="18"/>
  <c r="L651" i="18"/>
  <c r="O612" i="18"/>
  <c r="M612" i="18"/>
  <c r="L612" i="18"/>
  <c r="O586" i="18"/>
  <c r="M586" i="18"/>
  <c r="L586" i="18"/>
  <c r="O605" i="18"/>
  <c r="M605" i="18"/>
  <c r="L605" i="18"/>
  <c r="O610" i="18"/>
  <c r="M610" i="18"/>
  <c r="L610" i="18"/>
  <c r="O654" i="18"/>
  <c r="M654" i="18"/>
  <c r="L654" i="18"/>
  <c r="O633" i="18"/>
  <c r="M633" i="18"/>
  <c r="L633" i="18"/>
  <c r="O631" i="18"/>
  <c r="M631" i="18"/>
  <c r="L631" i="18"/>
  <c r="O613" i="18"/>
  <c r="M613" i="18"/>
  <c r="L613" i="18"/>
  <c r="O625" i="18"/>
  <c r="M625" i="18"/>
  <c r="L625" i="18"/>
  <c r="O639" i="18"/>
  <c r="M639" i="18"/>
  <c r="L639" i="18"/>
  <c r="O607" i="18"/>
  <c r="M607" i="18"/>
  <c r="L607" i="18"/>
  <c r="O614" i="18"/>
  <c r="M614" i="18"/>
  <c r="L614" i="18"/>
  <c r="O597" i="18"/>
  <c r="M597" i="18"/>
  <c r="L597" i="18"/>
  <c r="O626" i="18"/>
  <c r="M626" i="18"/>
  <c r="L626" i="18"/>
  <c r="O638" i="18"/>
  <c r="M638" i="18"/>
  <c r="L638" i="18"/>
  <c r="O584" i="18"/>
  <c r="M584" i="18"/>
  <c r="L584" i="18"/>
  <c r="O649" i="18"/>
  <c r="M649" i="18"/>
  <c r="L649" i="18"/>
  <c r="O592" i="18"/>
  <c r="M592" i="18"/>
  <c r="L592" i="18"/>
  <c r="O617" i="18"/>
  <c r="M617" i="18"/>
  <c r="L617" i="18"/>
  <c r="O583" i="18"/>
  <c r="M583" i="18"/>
  <c r="L583" i="18"/>
  <c r="O585" i="18"/>
  <c r="M585" i="18"/>
  <c r="L585" i="18"/>
  <c r="O596" i="18"/>
  <c r="M596" i="18"/>
  <c r="L596" i="18"/>
  <c r="O577" i="18"/>
  <c r="M577" i="18"/>
  <c r="L577" i="18"/>
  <c r="O618" i="18"/>
  <c r="M618" i="18"/>
  <c r="L618" i="18"/>
  <c r="O616" i="18"/>
  <c r="M616" i="18"/>
  <c r="L616" i="18"/>
  <c r="O652" i="18"/>
  <c r="M652" i="18"/>
  <c r="L652" i="18"/>
  <c r="O578" i="18"/>
  <c r="M578" i="18"/>
  <c r="L578" i="18"/>
  <c r="O634" i="18"/>
  <c r="M634" i="18"/>
  <c r="L634" i="18"/>
  <c r="O609" i="18"/>
  <c r="M609" i="18"/>
  <c r="L609" i="18"/>
  <c r="O606" i="18"/>
  <c r="M606" i="18"/>
  <c r="L606" i="18"/>
  <c r="O573" i="18"/>
  <c r="M573" i="18"/>
  <c r="L573" i="18"/>
  <c r="O599" i="18"/>
  <c r="M599" i="18"/>
  <c r="L599" i="18"/>
  <c r="O600" i="18"/>
  <c r="M600" i="18"/>
  <c r="L600" i="18"/>
  <c r="O604" i="18"/>
  <c r="M604" i="18"/>
  <c r="L604" i="18"/>
  <c r="O622" i="18"/>
  <c r="M622" i="18"/>
  <c r="L622" i="18"/>
  <c r="O582" i="18"/>
  <c r="M582" i="18"/>
  <c r="L582" i="18"/>
  <c r="O595" i="18"/>
  <c r="M595" i="18"/>
  <c r="L595" i="18"/>
  <c r="O589" i="18"/>
  <c r="M589" i="18"/>
  <c r="L589" i="18"/>
  <c r="O591" i="18"/>
  <c r="M591" i="18"/>
  <c r="L591" i="18"/>
  <c r="O575" i="18"/>
  <c r="M575" i="18"/>
  <c r="L575" i="18"/>
  <c r="O620" i="18"/>
  <c r="M620" i="18"/>
  <c r="L620" i="18"/>
  <c r="O593" i="18"/>
  <c r="M593" i="18"/>
  <c r="L593" i="18"/>
  <c r="O588" i="18"/>
  <c r="M588" i="18"/>
  <c r="L588" i="18"/>
  <c r="O598" i="18"/>
  <c r="M598" i="18"/>
  <c r="L598" i="18"/>
  <c r="O581" i="18"/>
  <c r="M581" i="18"/>
  <c r="L581" i="18"/>
  <c r="O648" i="18"/>
  <c r="M648" i="18"/>
  <c r="L648" i="18"/>
  <c r="O628" i="18"/>
  <c r="M628" i="18"/>
  <c r="L628" i="18"/>
  <c r="O574" i="18"/>
  <c r="M574" i="18"/>
  <c r="L574" i="18"/>
  <c r="O637" i="18"/>
  <c r="M637" i="18"/>
  <c r="L637" i="18"/>
  <c r="O635" i="18"/>
  <c r="M635" i="18"/>
  <c r="L635" i="18"/>
  <c r="O640" i="18"/>
  <c r="M640" i="18"/>
  <c r="L640" i="18"/>
  <c r="O653" i="18"/>
  <c r="M653" i="18"/>
  <c r="L653" i="18"/>
  <c r="O608" i="18"/>
  <c r="M608" i="18"/>
  <c r="L608" i="18"/>
  <c r="O643" i="18"/>
  <c r="M643" i="18"/>
  <c r="L643" i="18"/>
  <c r="O656" i="18"/>
  <c r="M656" i="18"/>
  <c r="L656" i="18"/>
  <c r="O615" i="18"/>
  <c r="M615" i="18"/>
  <c r="L615" i="18"/>
  <c r="O579" i="18"/>
  <c r="M579" i="18"/>
  <c r="L579" i="18"/>
  <c r="O644" i="18"/>
  <c r="M644" i="18"/>
  <c r="L644" i="18"/>
  <c r="O629" i="18"/>
  <c r="M629" i="18"/>
  <c r="L629" i="18"/>
  <c r="O624" i="18"/>
  <c r="M624" i="18"/>
  <c r="L624" i="18"/>
  <c r="O576" i="18"/>
  <c r="M576" i="18"/>
  <c r="L576" i="18"/>
  <c r="O623" i="18"/>
  <c r="M623" i="18"/>
  <c r="L623" i="18"/>
  <c r="O619" i="18"/>
  <c r="M619" i="18"/>
  <c r="L619" i="18"/>
  <c r="O650" i="18"/>
  <c r="M650" i="18"/>
  <c r="L650" i="18"/>
  <c r="O645" i="18"/>
  <c r="M645" i="18"/>
  <c r="L645" i="18"/>
  <c r="O632" i="18"/>
  <c r="M632" i="18"/>
  <c r="L632" i="18"/>
  <c r="O655" i="18"/>
  <c r="M655" i="18"/>
  <c r="L655" i="18"/>
  <c r="O571" i="18"/>
  <c r="M571" i="18"/>
  <c r="L571" i="18"/>
  <c r="O627" i="18"/>
  <c r="M627" i="18"/>
  <c r="L627" i="18"/>
  <c r="O601" i="18"/>
  <c r="M601" i="18"/>
  <c r="L601" i="18"/>
  <c r="O646" i="18"/>
  <c r="M646" i="18"/>
  <c r="L646" i="18"/>
  <c r="O611" i="18"/>
  <c r="M611" i="18"/>
  <c r="L611" i="18"/>
  <c r="O602" i="18"/>
  <c r="M602" i="18"/>
  <c r="L602" i="18"/>
  <c r="O641" i="18"/>
  <c r="M641" i="18"/>
  <c r="L641" i="18"/>
  <c r="O603" i="18"/>
  <c r="M603" i="18"/>
  <c r="L603" i="18"/>
  <c r="O594" i="18"/>
  <c r="M594" i="18"/>
  <c r="L594" i="18"/>
  <c r="O587" i="18"/>
  <c r="M587" i="18"/>
  <c r="L587" i="18"/>
  <c r="O570" i="18"/>
  <c r="M570" i="18"/>
  <c r="L570" i="18"/>
  <c r="O636" i="18"/>
  <c r="M636" i="18"/>
  <c r="L636" i="18"/>
  <c r="O630" i="18"/>
  <c r="M630" i="18"/>
  <c r="L630" i="18"/>
  <c r="O590" i="18"/>
  <c r="M590" i="18"/>
  <c r="L590" i="18"/>
  <c r="O647" i="18"/>
  <c r="M647" i="18"/>
  <c r="L647" i="18"/>
  <c r="O550" i="18"/>
  <c r="M550" i="18"/>
  <c r="L550" i="18"/>
  <c r="O567" i="18"/>
  <c r="M567" i="18"/>
  <c r="L567" i="18"/>
  <c r="O552" i="18"/>
  <c r="M552" i="18"/>
  <c r="L552" i="18"/>
  <c r="O546" i="18"/>
  <c r="M546" i="18"/>
  <c r="L546" i="18"/>
  <c r="O563" i="18"/>
  <c r="M563" i="18"/>
  <c r="L563" i="18"/>
  <c r="O558" i="18"/>
  <c r="M558" i="18"/>
  <c r="L558" i="18"/>
  <c r="O564" i="18"/>
  <c r="M564" i="18"/>
  <c r="L564" i="18"/>
  <c r="O565" i="18"/>
  <c r="M565" i="18"/>
  <c r="L565" i="18"/>
  <c r="O568" i="18"/>
  <c r="M568" i="18"/>
  <c r="L568" i="18"/>
  <c r="O566" i="18"/>
  <c r="M566" i="18"/>
  <c r="L566" i="18"/>
  <c r="O562" i="18"/>
  <c r="M562" i="18"/>
  <c r="L562" i="18"/>
  <c r="O560" i="18"/>
  <c r="M560" i="18"/>
  <c r="L560" i="18"/>
  <c r="O561" i="18"/>
  <c r="M561" i="18"/>
  <c r="L561" i="18"/>
  <c r="O554" i="18"/>
  <c r="M554" i="18"/>
  <c r="L554" i="18"/>
  <c r="O548" i="18"/>
  <c r="M548" i="18"/>
  <c r="L548" i="18"/>
  <c r="O556" i="18"/>
  <c r="M556" i="18"/>
  <c r="L556" i="18"/>
  <c r="O557" i="18"/>
  <c r="M557" i="18"/>
  <c r="L557" i="18"/>
  <c r="O551" i="18"/>
  <c r="M551" i="18"/>
  <c r="L551" i="18"/>
  <c r="O559" i="18"/>
  <c r="M559" i="18"/>
  <c r="L559" i="18"/>
  <c r="O555" i="18"/>
  <c r="M555" i="18"/>
  <c r="L555" i="18"/>
  <c r="O547" i="18"/>
  <c r="M547" i="18"/>
  <c r="L547" i="18"/>
  <c r="O549" i="18"/>
  <c r="M549" i="18"/>
  <c r="L549" i="18"/>
  <c r="O553" i="18"/>
  <c r="M553" i="18"/>
  <c r="L553" i="18"/>
  <c r="O528" i="18"/>
  <c r="M528" i="18"/>
  <c r="L528" i="18"/>
  <c r="O531" i="18"/>
  <c r="M531" i="18"/>
  <c r="L531" i="18"/>
  <c r="O529" i="18"/>
  <c r="M529" i="18"/>
  <c r="L529" i="18"/>
  <c r="O542" i="18"/>
  <c r="T522" i="18"/>
  <c r="M542" i="18"/>
  <c r="L542" i="18"/>
  <c r="O543" i="18"/>
  <c r="M543" i="18"/>
  <c r="L543" i="18"/>
  <c r="O534" i="18"/>
  <c r="M534" i="18"/>
  <c r="L534" i="18"/>
  <c r="O544" i="18"/>
  <c r="M544" i="18"/>
  <c r="L544" i="18"/>
  <c r="O538" i="18"/>
  <c r="M538" i="18"/>
  <c r="L538" i="18"/>
  <c r="O539" i="18"/>
  <c r="M539" i="18"/>
  <c r="L539" i="18"/>
  <c r="O540" i="18"/>
  <c r="M540" i="18"/>
  <c r="L540" i="18"/>
  <c r="O536" i="18"/>
  <c r="M536" i="18"/>
  <c r="L536" i="18"/>
  <c r="O530" i="18"/>
  <c r="M530" i="18"/>
  <c r="L530" i="18"/>
  <c r="O532" i="18"/>
  <c r="M532" i="18"/>
  <c r="L532" i="18"/>
  <c r="O541" i="18"/>
  <c r="M541" i="18"/>
  <c r="L541" i="18"/>
  <c r="O535" i="18"/>
  <c r="M535" i="18"/>
  <c r="L535" i="18"/>
  <c r="O537" i="18"/>
  <c r="M537" i="18"/>
  <c r="L537" i="18"/>
  <c r="O523" i="18"/>
  <c r="M523" i="18"/>
  <c r="L523" i="18"/>
  <c r="O526" i="18"/>
  <c r="M526" i="18"/>
  <c r="L526" i="18"/>
  <c r="O527" i="18"/>
  <c r="M527" i="18"/>
  <c r="L527" i="18"/>
  <c r="O524" i="18"/>
  <c r="M524" i="18"/>
  <c r="L524" i="18"/>
  <c r="O525" i="18"/>
  <c r="M525" i="18"/>
  <c r="L525" i="18"/>
  <c r="O533" i="18"/>
  <c r="M533" i="18"/>
  <c r="L533" i="18"/>
  <c r="Q514" i="18"/>
  <c r="O514" i="18"/>
  <c r="M514" i="18"/>
  <c r="L514" i="18"/>
  <c r="Q510" i="18"/>
  <c r="O510" i="18"/>
  <c r="M510" i="18"/>
  <c r="L510" i="18"/>
  <c r="Q509" i="18"/>
  <c r="O509" i="18"/>
  <c r="M509" i="18"/>
  <c r="L509" i="18"/>
  <c r="Q512" i="18"/>
  <c r="O512" i="18"/>
  <c r="M512" i="18"/>
  <c r="L512" i="18"/>
  <c r="Q506" i="18"/>
  <c r="O506" i="18"/>
  <c r="M506" i="18"/>
  <c r="L506" i="18"/>
  <c r="Q519" i="18"/>
  <c r="O519" i="18"/>
  <c r="M519" i="18"/>
  <c r="L519" i="18"/>
  <c r="Q515" i="18"/>
  <c r="O515" i="18"/>
  <c r="M515" i="18"/>
  <c r="L515" i="18"/>
  <c r="Q511" i="18"/>
  <c r="O511" i="18"/>
  <c r="M511" i="18"/>
  <c r="L511" i="18"/>
  <c r="Q521" i="18"/>
  <c r="O521" i="18"/>
  <c r="M521" i="18"/>
  <c r="L521" i="18"/>
  <c r="O507" i="18"/>
  <c r="M507" i="18"/>
  <c r="L507" i="18"/>
  <c r="Q508" i="18"/>
  <c r="O508" i="18"/>
  <c r="M508" i="18"/>
  <c r="L508" i="18"/>
  <c r="Q518" i="18"/>
  <c r="O518" i="18"/>
  <c r="M518" i="18"/>
  <c r="L518" i="18"/>
  <c r="Q517" i="18"/>
  <c r="O517" i="18"/>
  <c r="M517" i="18"/>
  <c r="L517" i="18"/>
  <c r="Q520" i="18"/>
  <c r="O520" i="18"/>
  <c r="M520" i="18"/>
  <c r="L520" i="18"/>
  <c r="Q516" i="18"/>
  <c r="O516" i="18"/>
  <c r="M516" i="18"/>
  <c r="L516" i="18"/>
  <c r="Q513" i="18"/>
  <c r="O513" i="18"/>
  <c r="M513" i="18"/>
  <c r="L513" i="18"/>
  <c r="O441" i="18"/>
  <c r="M441" i="18"/>
  <c r="L441" i="18"/>
  <c r="O450" i="18"/>
  <c r="M450" i="18"/>
  <c r="L450" i="18"/>
  <c r="O452" i="18"/>
  <c r="M452" i="18"/>
  <c r="L452" i="18"/>
  <c r="O445" i="18"/>
  <c r="M445" i="18"/>
  <c r="L445" i="18"/>
  <c r="O449" i="18"/>
  <c r="M449" i="18"/>
  <c r="L449" i="18"/>
  <c r="O446" i="18"/>
  <c r="M446" i="18"/>
  <c r="L446" i="18"/>
  <c r="O458" i="18"/>
  <c r="M458" i="18"/>
  <c r="L458" i="18"/>
  <c r="O471" i="18"/>
  <c r="M471" i="18"/>
  <c r="L471" i="18"/>
  <c r="O467" i="18"/>
  <c r="M467" i="18"/>
  <c r="L467" i="18"/>
  <c r="O443" i="18"/>
  <c r="M443" i="18"/>
  <c r="L443" i="18"/>
  <c r="O439" i="18"/>
  <c r="M439" i="18"/>
  <c r="L439" i="18"/>
  <c r="O444" i="18"/>
  <c r="M444" i="18"/>
  <c r="L444" i="18"/>
  <c r="O487" i="18"/>
  <c r="M487" i="18"/>
  <c r="L487" i="18"/>
  <c r="O500" i="18"/>
  <c r="M500" i="18"/>
  <c r="L500" i="18"/>
  <c r="O461" i="18"/>
  <c r="M461" i="18"/>
  <c r="L461" i="18"/>
  <c r="O466" i="18"/>
  <c r="M466" i="18"/>
  <c r="L466" i="18"/>
  <c r="O469" i="18"/>
  <c r="M469" i="18"/>
  <c r="L469" i="18"/>
  <c r="O454" i="18"/>
  <c r="M454" i="18"/>
  <c r="L454" i="18"/>
  <c r="O463" i="18"/>
  <c r="M463" i="18"/>
  <c r="L463" i="18"/>
  <c r="O465" i="18"/>
  <c r="M465" i="18"/>
  <c r="L465" i="18"/>
  <c r="O462" i="18"/>
  <c r="M462" i="18"/>
  <c r="L462" i="18"/>
  <c r="O483" i="18"/>
  <c r="M483" i="18"/>
  <c r="L483" i="18"/>
  <c r="O484" i="18"/>
  <c r="M484" i="18"/>
  <c r="L484" i="18"/>
  <c r="O464" i="18"/>
  <c r="M464" i="18"/>
  <c r="L464" i="18"/>
  <c r="O474" i="18"/>
  <c r="M474" i="18"/>
  <c r="L474" i="18"/>
  <c r="O482" i="18"/>
  <c r="M482" i="18"/>
  <c r="L482" i="18"/>
  <c r="O475" i="18"/>
  <c r="M475" i="18"/>
  <c r="L475" i="18"/>
  <c r="O480" i="18"/>
  <c r="M480" i="18"/>
  <c r="L480" i="18"/>
  <c r="O476" i="18"/>
  <c r="M476" i="18"/>
  <c r="L476" i="18"/>
  <c r="O485" i="18"/>
  <c r="M485" i="18"/>
  <c r="L485" i="18"/>
  <c r="O481" i="18"/>
  <c r="M481" i="18"/>
  <c r="L481" i="18"/>
  <c r="O478" i="18"/>
  <c r="M478" i="18"/>
  <c r="L478" i="18"/>
  <c r="O468" i="18"/>
  <c r="M468" i="18"/>
  <c r="L468" i="18"/>
  <c r="O453" i="18"/>
  <c r="M453" i="18"/>
  <c r="L453" i="18"/>
  <c r="O473" i="18"/>
  <c r="M473" i="18"/>
  <c r="L473" i="18"/>
  <c r="O438" i="18"/>
  <c r="M438" i="18"/>
  <c r="L438" i="18"/>
  <c r="O455" i="18"/>
  <c r="M455" i="18"/>
  <c r="L455" i="18"/>
  <c r="O492" i="18"/>
  <c r="M492" i="18"/>
  <c r="L492" i="18"/>
  <c r="O470" i="18"/>
  <c r="M470" i="18"/>
  <c r="L470" i="18"/>
  <c r="O440" i="18"/>
  <c r="M440" i="18"/>
  <c r="L440" i="18"/>
  <c r="O491" i="18"/>
  <c r="M491" i="18"/>
  <c r="L491" i="18"/>
  <c r="O460" i="18"/>
  <c r="M460" i="18"/>
  <c r="L460" i="18"/>
  <c r="O504" i="18"/>
  <c r="M504" i="18"/>
  <c r="L504" i="18"/>
  <c r="O489" i="18"/>
  <c r="M489" i="18"/>
  <c r="L489" i="18"/>
  <c r="O496" i="18"/>
  <c r="M496" i="18"/>
  <c r="L496" i="18"/>
  <c r="O501" i="18"/>
  <c r="M501" i="18"/>
  <c r="L501" i="18"/>
  <c r="O503" i="18"/>
  <c r="M503" i="18"/>
  <c r="L503" i="18"/>
  <c r="O486" i="18"/>
  <c r="M486" i="18"/>
  <c r="L486" i="18"/>
  <c r="O498" i="18"/>
  <c r="M498" i="18"/>
  <c r="L498" i="18"/>
  <c r="O499" i="18"/>
  <c r="M499" i="18"/>
  <c r="L499" i="18"/>
  <c r="O490" i="18"/>
  <c r="M490" i="18"/>
  <c r="L490" i="18"/>
  <c r="O502" i="18"/>
  <c r="M502" i="18"/>
  <c r="L502" i="18"/>
  <c r="O495" i="18"/>
  <c r="M495" i="18"/>
  <c r="L495" i="18"/>
  <c r="O479" i="18"/>
  <c r="M479" i="18"/>
  <c r="L479" i="18"/>
  <c r="O493" i="18"/>
  <c r="M493" i="18"/>
  <c r="L493" i="18"/>
  <c r="O488" i="18"/>
  <c r="M488" i="18"/>
  <c r="L488" i="18"/>
  <c r="O451" i="18"/>
  <c r="M451" i="18"/>
  <c r="L451" i="18"/>
  <c r="O472" i="18"/>
  <c r="M472" i="18"/>
  <c r="L472" i="18"/>
  <c r="O497" i="18"/>
  <c r="M497" i="18"/>
  <c r="L497" i="18"/>
  <c r="O456" i="18"/>
  <c r="M456" i="18"/>
  <c r="L456" i="18"/>
  <c r="O447" i="18"/>
  <c r="M447" i="18"/>
  <c r="L447" i="18"/>
  <c r="O477" i="18"/>
  <c r="M477" i="18"/>
  <c r="L477" i="18"/>
  <c r="O457" i="18"/>
  <c r="M457" i="18"/>
  <c r="L457" i="18"/>
  <c r="O459" i="18"/>
  <c r="M459" i="18"/>
  <c r="L459" i="18"/>
  <c r="O448" i="18"/>
  <c r="M448" i="18"/>
  <c r="L448" i="18"/>
  <c r="O494" i="18"/>
  <c r="M494" i="18"/>
  <c r="L494" i="18"/>
  <c r="O442" i="18"/>
  <c r="M442" i="18"/>
  <c r="L442" i="18"/>
  <c r="O423" i="18"/>
  <c r="M423" i="18"/>
  <c r="L423" i="18"/>
  <c r="O403" i="18"/>
  <c r="M403" i="18"/>
  <c r="L403" i="18"/>
  <c r="O391" i="18"/>
  <c r="M391" i="18"/>
  <c r="L391" i="18"/>
  <c r="O408" i="18"/>
  <c r="M408" i="18"/>
  <c r="L408" i="18"/>
  <c r="O395" i="18"/>
  <c r="M395" i="18"/>
  <c r="L395" i="18"/>
  <c r="O390" i="18"/>
  <c r="M390" i="18"/>
  <c r="L390" i="18"/>
  <c r="O413" i="18"/>
  <c r="M413" i="18"/>
  <c r="L413" i="18"/>
  <c r="O401" i="18"/>
  <c r="M401" i="18"/>
  <c r="L401" i="18"/>
  <c r="O417" i="18"/>
  <c r="M417" i="18"/>
  <c r="L417" i="18"/>
  <c r="O405" i="18"/>
  <c r="M405" i="18"/>
  <c r="L405" i="18"/>
  <c r="O421" i="18"/>
  <c r="M421" i="18"/>
  <c r="L421" i="18"/>
  <c r="O414" i="18"/>
  <c r="M414" i="18"/>
  <c r="L414" i="18"/>
  <c r="O397" i="18"/>
  <c r="M397" i="18"/>
  <c r="L397" i="18"/>
  <c r="O427" i="18"/>
  <c r="M427" i="18"/>
  <c r="L427" i="18"/>
  <c r="O406" i="18"/>
  <c r="M406" i="18"/>
  <c r="L406" i="18"/>
  <c r="O415" i="18"/>
  <c r="M415" i="18"/>
  <c r="L415" i="18"/>
  <c r="O411" i="18"/>
  <c r="M411" i="18"/>
  <c r="L411" i="18"/>
  <c r="O435" i="18"/>
  <c r="M435" i="18"/>
  <c r="L435" i="18"/>
  <c r="O393" i="18"/>
  <c r="M393" i="18"/>
  <c r="L393" i="18"/>
  <c r="O412" i="18"/>
  <c r="M412" i="18"/>
  <c r="L412" i="18"/>
  <c r="O434" i="18"/>
  <c r="M434" i="18"/>
  <c r="L434" i="18"/>
  <c r="O407" i="18"/>
  <c r="M407" i="18"/>
  <c r="L407" i="18"/>
  <c r="O409" i="18"/>
  <c r="M409" i="18"/>
  <c r="L409" i="18"/>
  <c r="O398" i="18"/>
  <c r="M398" i="18"/>
  <c r="L398" i="18"/>
  <c r="O420" i="18"/>
  <c r="M420" i="18"/>
  <c r="L420" i="18"/>
  <c r="O418" i="18"/>
  <c r="M418" i="18"/>
  <c r="L418" i="18"/>
  <c r="O396" i="18"/>
  <c r="M396" i="18"/>
  <c r="L396" i="18"/>
  <c r="O399" i="18"/>
  <c r="M399" i="18"/>
  <c r="L399" i="18"/>
  <c r="O400" i="18"/>
  <c r="M400" i="18"/>
  <c r="L400" i="18"/>
  <c r="O410" i="18"/>
  <c r="M410" i="18"/>
  <c r="L410" i="18"/>
  <c r="O392" i="18"/>
  <c r="M392" i="18"/>
  <c r="L392" i="18"/>
  <c r="O430" i="18"/>
  <c r="M430" i="18"/>
  <c r="L430" i="18"/>
  <c r="O424" i="18"/>
  <c r="M424" i="18"/>
  <c r="L424" i="18"/>
  <c r="O394" i="18"/>
  <c r="M394" i="18"/>
  <c r="L394" i="18"/>
  <c r="O433" i="18"/>
  <c r="M433" i="18"/>
  <c r="L433" i="18"/>
  <c r="O422" i="18"/>
  <c r="M422" i="18"/>
  <c r="L422" i="18"/>
  <c r="O425" i="18"/>
  <c r="M425" i="18"/>
  <c r="L425" i="18"/>
  <c r="O402" i="18"/>
  <c r="M402" i="18"/>
  <c r="L402" i="18"/>
  <c r="O419" i="18"/>
  <c r="M419" i="18"/>
  <c r="L419" i="18"/>
  <c r="O432" i="18"/>
  <c r="M432" i="18"/>
  <c r="L432" i="18"/>
  <c r="O436" i="18"/>
  <c r="M436" i="18"/>
  <c r="L436" i="18"/>
  <c r="O431" i="18"/>
  <c r="M431" i="18"/>
  <c r="L431" i="18"/>
  <c r="O426" i="18"/>
  <c r="M426" i="18"/>
  <c r="L426" i="18"/>
  <c r="O404" i="18"/>
  <c r="M404" i="18"/>
  <c r="L404" i="18"/>
  <c r="O428" i="18"/>
  <c r="M428" i="18"/>
  <c r="L428" i="18"/>
  <c r="O429" i="18"/>
  <c r="M429" i="18"/>
  <c r="L429" i="18"/>
  <c r="O416" i="18"/>
  <c r="M416" i="18"/>
  <c r="L416" i="18"/>
  <c r="O333" i="18"/>
  <c r="M333" i="18"/>
  <c r="L333" i="18"/>
  <c r="O341" i="18"/>
  <c r="M341" i="18"/>
  <c r="L341" i="18"/>
  <c r="O348" i="18"/>
  <c r="M348" i="18"/>
  <c r="L348" i="18"/>
  <c r="O378" i="18"/>
  <c r="M378" i="18"/>
  <c r="L378" i="18"/>
  <c r="O383" i="18"/>
  <c r="M383" i="18"/>
  <c r="L383" i="18"/>
  <c r="O371" i="18"/>
  <c r="M371" i="18"/>
  <c r="L371" i="18"/>
  <c r="O372" i="18"/>
  <c r="M372" i="18"/>
  <c r="L372" i="18"/>
  <c r="O377" i="18"/>
  <c r="M377" i="18"/>
  <c r="L377" i="18"/>
  <c r="O346" i="18"/>
  <c r="M346" i="18"/>
  <c r="L346" i="18"/>
  <c r="O358" i="18"/>
  <c r="M358" i="18"/>
  <c r="L358" i="18"/>
  <c r="O344" i="18"/>
  <c r="M344" i="18"/>
  <c r="L344" i="18"/>
  <c r="O354" i="18"/>
  <c r="M354" i="18"/>
  <c r="L354" i="18"/>
  <c r="O366" i="18"/>
  <c r="M366" i="18"/>
  <c r="L366" i="18"/>
  <c r="O363" i="18"/>
  <c r="M363" i="18"/>
  <c r="L363" i="18"/>
  <c r="O361" i="18"/>
  <c r="M361" i="18"/>
  <c r="L361" i="18"/>
  <c r="O379" i="18"/>
  <c r="M379" i="18"/>
  <c r="L379" i="18"/>
  <c r="O337" i="18"/>
  <c r="M337" i="18"/>
  <c r="L337" i="18"/>
  <c r="O382" i="18"/>
  <c r="M382" i="18"/>
  <c r="L382" i="18"/>
  <c r="O322" i="18"/>
  <c r="M322" i="18"/>
  <c r="L322" i="18"/>
  <c r="O318" i="18"/>
  <c r="M318" i="18"/>
  <c r="L318" i="18"/>
  <c r="O367" i="18"/>
  <c r="M367" i="18"/>
  <c r="L367" i="18"/>
  <c r="O369" i="18"/>
  <c r="M369" i="18"/>
  <c r="L369" i="18"/>
  <c r="O386" i="18"/>
  <c r="M386" i="18"/>
  <c r="L386" i="18"/>
  <c r="O317" i="18"/>
  <c r="M317" i="18"/>
  <c r="L317" i="18"/>
  <c r="O319" i="18"/>
  <c r="M319" i="18"/>
  <c r="L319" i="18"/>
  <c r="O315" i="18"/>
  <c r="M315" i="18"/>
  <c r="L315" i="18"/>
  <c r="O321" i="18"/>
  <c r="M321" i="18"/>
  <c r="L321" i="18"/>
  <c r="O336" i="18"/>
  <c r="M336" i="18"/>
  <c r="L336" i="18"/>
  <c r="O370" i="18"/>
  <c r="M370" i="18"/>
  <c r="L370" i="18"/>
  <c r="O373" i="18"/>
  <c r="M373" i="18"/>
  <c r="L373" i="18"/>
  <c r="O353" i="18"/>
  <c r="M353" i="18"/>
  <c r="L353" i="18"/>
  <c r="O381" i="18"/>
  <c r="M381" i="18"/>
  <c r="L381" i="18"/>
  <c r="O355" i="18"/>
  <c r="M355" i="18"/>
  <c r="L355" i="18"/>
  <c r="O356" i="18"/>
  <c r="M356" i="18"/>
  <c r="L356" i="18"/>
  <c r="O357" i="18"/>
  <c r="M357" i="18"/>
  <c r="L357" i="18"/>
  <c r="O345" i="18"/>
  <c r="M345" i="18"/>
  <c r="L345" i="18"/>
  <c r="O374" i="18"/>
  <c r="M374" i="18"/>
  <c r="L374" i="18"/>
  <c r="O376" i="18"/>
  <c r="M376" i="18"/>
  <c r="L376" i="18"/>
  <c r="O351" i="18"/>
  <c r="M351" i="18"/>
  <c r="L351" i="18"/>
  <c r="O343" i="18"/>
  <c r="M343" i="18"/>
  <c r="L343" i="18"/>
  <c r="O352" i="18"/>
  <c r="M352" i="18"/>
  <c r="L352" i="18"/>
  <c r="O323" i="18"/>
  <c r="M323" i="18"/>
  <c r="L323" i="18"/>
  <c r="O375" i="18"/>
  <c r="M375" i="18"/>
  <c r="L375" i="18"/>
  <c r="O327" i="18"/>
  <c r="M327" i="18"/>
  <c r="L327" i="18"/>
  <c r="O364" i="18"/>
  <c r="M364" i="18"/>
  <c r="L364" i="18"/>
  <c r="O384" i="18"/>
  <c r="M384" i="18"/>
  <c r="L384" i="18"/>
  <c r="O342" i="18"/>
  <c r="M342" i="18"/>
  <c r="L342" i="18"/>
  <c r="O334" i="18"/>
  <c r="M334" i="18"/>
  <c r="L334" i="18"/>
  <c r="O350" i="18"/>
  <c r="M350" i="18"/>
  <c r="L350" i="18"/>
  <c r="O332" i="18"/>
  <c r="M332" i="18"/>
  <c r="L332" i="18"/>
  <c r="O362" i="18"/>
  <c r="M362" i="18"/>
  <c r="L362" i="18"/>
  <c r="O339" i="18"/>
  <c r="M339" i="18"/>
  <c r="L339" i="18"/>
  <c r="O316" i="18"/>
  <c r="M316" i="18"/>
  <c r="L316" i="18"/>
  <c r="O324" i="18"/>
  <c r="M324" i="18"/>
  <c r="L324" i="18"/>
  <c r="O331" i="18"/>
  <c r="M331" i="18"/>
  <c r="L331" i="18"/>
  <c r="O326" i="18"/>
  <c r="M326" i="18"/>
  <c r="L326" i="18"/>
  <c r="O330" i="18"/>
  <c r="M330" i="18"/>
  <c r="L330" i="18"/>
  <c r="O335" i="18"/>
  <c r="M335" i="18"/>
  <c r="L335" i="18"/>
  <c r="O325" i="18"/>
  <c r="M325" i="18"/>
  <c r="L325" i="18"/>
  <c r="O329" i="18"/>
  <c r="M329" i="18"/>
  <c r="L329" i="18"/>
  <c r="O328" i="18"/>
  <c r="M328" i="18"/>
  <c r="L328" i="18"/>
  <c r="O340" i="18"/>
  <c r="M340" i="18"/>
  <c r="L340" i="18"/>
  <c r="O338" i="18"/>
  <c r="M338" i="18"/>
  <c r="L338" i="18"/>
  <c r="O360" i="18"/>
  <c r="M360" i="18"/>
  <c r="L360" i="18"/>
  <c r="O314" i="18"/>
  <c r="M314" i="18"/>
  <c r="L314" i="18"/>
  <c r="O365" i="18"/>
  <c r="M365" i="18"/>
  <c r="L365" i="18"/>
  <c r="O347" i="18"/>
  <c r="M347" i="18"/>
  <c r="L347" i="18"/>
  <c r="O359" i="18"/>
  <c r="M359" i="18"/>
  <c r="L359" i="18"/>
  <c r="O368" i="18"/>
  <c r="M368" i="18"/>
  <c r="L368" i="18"/>
  <c r="O320" i="18"/>
  <c r="M320" i="18"/>
  <c r="L320" i="18"/>
  <c r="O380" i="18"/>
  <c r="M380" i="18"/>
  <c r="L380" i="18"/>
  <c r="O385" i="18"/>
  <c r="M385" i="18"/>
  <c r="L385" i="18"/>
  <c r="O349" i="18"/>
  <c r="M349" i="18"/>
  <c r="L349" i="18"/>
  <c r="O287" i="18"/>
  <c r="M287" i="18"/>
  <c r="L287" i="18"/>
  <c r="O285" i="18"/>
  <c r="M285" i="18"/>
  <c r="L285" i="18"/>
  <c r="O278" i="18"/>
  <c r="M278" i="18"/>
  <c r="L278" i="18"/>
  <c r="O312" i="18"/>
  <c r="T273" i="18"/>
  <c r="M312" i="18"/>
  <c r="L312" i="18"/>
  <c r="O288" i="18"/>
  <c r="M288" i="18"/>
  <c r="L288" i="18"/>
  <c r="O304" i="18"/>
  <c r="M304" i="18"/>
  <c r="L304" i="18"/>
  <c r="O297" i="18"/>
  <c r="M297" i="18"/>
  <c r="L297" i="18"/>
  <c r="O286" i="18"/>
  <c r="M286" i="18"/>
  <c r="L286" i="18"/>
  <c r="O290" i="18"/>
  <c r="M290" i="18"/>
  <c r="L290" i="18"/>
  <c r="O293" i="18"/>
  <c r="M293" i="18"/>
  <c r="L293" i="18"/>
  <c r="O296" i="18"/>
  <c r="M296" i="18"/>
  <c r="L296" i="18"/>
  <c r="O282" i="18"/>
  <c r="M282" i="18"/>
  <c r="L282" i="18"/>
  <c r="O295" i="18"/>
  <c r="M295" i="18"/>
  <c r="L295" i="18"/>
  <c r="O289" i="18"/>
  <c r="M289" i="18"/>
  <c r="L289" i="18"/>
  <c r="O300" i="18"/>
  <c r="M300" i="18"/>
  <c r="L300" i="18"/>
  <c r="O281" i="18"/>
  <c r="M281" i="18"/>
  <c r="L281" i="18"/>
  <c r="O292" i="18"/>
  <c r="M292" i="18"/>
  <c r="L292" i="18"/>
  <c r="O301" i="18"/>
  <c r="M301" i="18"/>
  <c r="L301" i="18"/>
  <c r="O303" i="18"/>
  <c r="M303" i="18"/>
  <c r="L303" i="18"/>
  <c r="O291" i="18"/>
  <c r="M291" i="18"/>
  <c r="L291" i="18"/>
  <c r="O305" i="18"/>
  <c r="M305" i="18"/>
  <c r="L305" i="18"/>
  <c r="O307" i="18"/>
  <c r="M307" i="18"/>
  <c r="L307" i="18"/>
  <c r="O302" i="18"/>
  <c r="M302" i="18"/>
  <c r="L302" i="18"/>
  <c r="O309" i="18"/>
  <c r="M309" i="18"/>
  <c r="L309" i="18"/>
  <c r="O299" i="18"/>
  <c r="M299" i="18"/>
  <c r="L299" i="18"/>
  <c r="O306" i="18"/>
  <c r="M306" i="18"/>
  <c r="L306" i="18"/>
  <c r="O298" i="18"/>
  <c r="M298" i="18"/>
  <c r="L298" i="18"/>
  <c r="O294" i="18"/>
  <c r="M294" i="18"/>
  <c r="L294" i="18"/>
  <c r="O308" i="18"/>
  <c r="M308" i="18"/>
  <c r="L308" i="18"/>
  <c r="O284" i="18"/>
  <c r="M284" i="18"/>
  <c r="L284" i="18"/>
  <c r="O279" i="18"/>
  <c r="M279" i="18"/>
  <c r="L279" i="18"/>
  <c r="O311" i="18"/>
  <c r="M311" i="18"/>
  <c r="L311" i="18"/>
  <c r="O310" i="18"/>
  <c r="M310" i="18"/>
  <c r="L310" i="18"/>
  <c r="O283" i="18"/>
  <c r="M283" i="18"/>
  <c r="L283" i="18"/>
  <c r="O275" i="18"/>
  <c r="M275" i="18"/>
  <c r="L275" i="18"/>
  <c r="O274" i="18"/>
  <c r="Q273" i="18"/>
  <c r="M274" i="18"/>
  <c r="L274" i="18"/>
  <c r="O277" i="18"/>
  <c r="M277" i="18"/>
  <c r="L277" i="18"/>
  <c r="O276" i="18"/>
  <c r="M276" i="18"/>
  <c r="L276" i="18"/>
  <c r="O280" i="18"/>
  <c r="M280" i="18"/>
  <c r="L280" i="18"/>
  <c r="O254" i="18"/>
  <c r="M254" i="18"/>
  <c r="L254" i="18"/>
  <c r="O261" i="18"/>
  <c r="M261" i="18"/>
  <c r="L261" i="18"/>
  <c r="O229" i="18"/>
  <c r="M229" i="18"/>
  <c r="L229" i="18"/>
  <c r="O233" i="18"/>
  <c r="M233" i="18"/>
  <c r="L233" i="18"/>
  <c r="O256" i="18"/>
  <c r="M256" i="18"/>
  <c r="L256" i="18"/>
  <c r="O272" i="18"/>
  <c r="M272" i="18"/>
  <c r="L272" i="18"/>
  <c r="O257" i="18"/>
  <c r="M257" i="18"/>
  <c r="L257" i="18"/>
  <c r="O255" i="18"/>
  <c r="M255" i="18"/>
  <c r="L255" i="18"/>
  <c r="O231" i="18"/>
  <c r="M231" i="18"/>
  <c r="L231" i="18"/>
  <c r="O224" i="18"/>
  <c r="M224" i="18"/>
  <c r="L224" i="18"/>
  <c r="O263" i="18"/>
  <c r="M263" i="18"/>
  <c r="L263" i="18"/>
  <c r="O230" i="18"/>
  <c r="M230" i="18"/>
  <c r="L230" i="18"/>
  <c r="O232" i="18"/>
  <c r="M232" i="18"/>
  <c r="L232" i="18"/>
  <c r="O228" i="18"/>
  <c r="M228" i="18"/>
  <c r="L228" i="18"/>
  <c r="O253" i="18"/>
  <c r="M253" i="18"/>
  <c r="L253" i="18"/>
  <c r="O258" i="18"/>
  <c r="M258" i="18"/>
  <c r="L258" i="18"/>
  <c r="O271" i="18"/>
  <c r="M271" i="18"/>
  <c r="L271" i="18"/>
  <c r="O266" i="18"/>
  <c r="M266" i="18"/>
  <c r="L266" i="18"/>
  <c r="O259" i="18"/>
  <c r="M259" i="18"/>
  <c r="L259" i="18"/>
  <c r="O243" i="18"/>
  <c r="M243" i="18"/>
  <c r="L243" i="18"/>
  <c r="O260" i="18"/>
  <c r="M260" i="18"/>
  <c r="L260" i="18"/>
  <c r="O267" i="18"/>
  <c r="M267" i="18"/>
  <c r="L267" i="18"/>
  <c r="O244" i="18"/>
  <c r="M244" i="18"/>
  <c r="L244" i="18"/>
  <c r="O236" i="18"/>
  <c r="M236" i="18"/>
  <c r="L236" i="18"/>
  <c r="O245" i="18"/>
  <c r="M245" i="18"/>
  <c r="L245" i="18"/>
  <c r="O264" i="18"/>
  <c r="M264" i="18"/>
  <c r="L264" i="18"/>
  <c r="O234" i="18"/>
  <c r="M234" i="18"/>
  <c r="L234" i="18"/>
  <c r="O250" i="18"/>
  <c r="M250" i="18"/>
  <c r="L250" i="18"/>
  <c r="O246" i="18"/>
  <c r="M246" i="18"/>
  <c r="L246" i="18"/>
  <c r="O252" i="18"/>
  <c r="M252" i="18"/>
  <c r="L252" i="18"/>
  <c r="O248" i="18"/>
  <c r="M248" i="18"/>
  <c r="L248" i="18"/>
  <c r="O265" i="18"/>
  <c r="M265" i="18"/>
  <c r="L265" i="18"/>
  <c r="O235" i="18"/>
  <c r="M235" i="18"/>
  <c r="L235" i="18"/>
  <c r="O270" i="18"/>
  <c r="M270" i="18"/>
  <c r="L270" i="18"/>
  <c r="O262" i="18"/>
  <c r="M262" i="18"/>
  <c r="L262" i="18"/>
  <c r="O221" i="18"/>
  <c r="M221" i="18"/>
  <c r="L221" i="18"/>
  <c r="O225" i="18"/>
  <c r="M225" i="18"/>
  <c r="L225" i="18"/>
  <c r="O241" i="18"/>
  <c r="M241" i="18"/>
  <c r="L241" i="18"/>
  <c r="O226" i="18"/>
  <c r="M226" i="18"/>
  <c r="L226" i="18"/>
  <c r="O247" i="18"/>
  <c r="M247" i="18"/>
  <c r="L247" i="18"/>
  <c r="O249" i="18"/>
  <c r="M249" i="18"/>
  <c r="L249" i="18"/>
  <c r="O268" i="18"/>
  <c r="M268" i="18"/>
  <c r="L268" i="18"/>
  <c r="O240" i="18"/>
  <c r="M240" i="18"/>
  <c r="L240" i="18"/>
  <c r="O227" i="18"/>
  <c r="M227" i="18"/>
  <c r="L227" i="18"/>
  <c r="O210" i="18"/>
  <c r="M210" i="18"/>
  <c r="L210" i="18"/>
  <c r="O237" i="18"/>
  <c r="M237" i="18"/>
  <c r="L237" i="18"/>
  <c r="O211" i="18"/>
  <c r="M211" i="18"/>
  <c r="L211" i="18"/>
  <c r="O222" i="18"/>
  <c r="M222" i="18"/>
  <c r="L222" i="18"/>
  <c r="O242" i="18"/>
  <c r="M242" i="18"/>
  <c r="L242" i="18"/>
  <c r="O218" i="18"/>
  <c r="M218" i="18"/>
  <c r="L218" i="18"/>
  <c r="O217" i="18"/>
  <c r="M217" i="18"/>
  <c r="L217" i="18"/>
  <c r="O215" i="18"/>
  <c r="M215" i="18"/>
  <c r="L215" i="18"/>
  <c r="O213" i="18"/>
  <c r="M213" i="18"/>
  <c r="L213" i="18"/>
  <c r="O214" i="18"/>
  <c r="M214" i="18"/>
  <c r="L214" i="18"/>
  <c r="O238" i="18"/>
  <c r="M238" i="18"/>
  <c r="L238" i="18"/>
  <c r="O216" i="18"/>
  <c r="M216" i="18"/>
  <c r="L216" i="18"/>
  <c r="Q208" i="18"/>
  <c r="M209" i="18"/>
  <c r="L209" i="18"/>
  <c r="O251" i="18"/>
  <c r="M251" i="18"/>
  <c r="L251" i="18"/>
  <c r="O239" i="18"/>
  <c r="M239" i="18"/>
  <c r="L239" i="18"/>
  <c r="O212" i="18"/>
  <c r="M212" i="18"/>
  <c r="L212" i="18"/>
  <c r="O219" i="18"/>
  <c r="M219" i="18"/>
  <c r="L219" i="18"/>
  <c r="O223" i="18"/>
  <c r="M223" i="18"/>
  <c r="L223" i="18"/>
  <c r="O220" i="18"/>
  <c r="M220" i="18"/>
  <c r="L220" i="18"/>
  <c r="O269" i="18"/>
  <c r="M269" i="18"/>
  <c r="L269" i="18"/>
  <c r="O156" i="18"/>
  <c r="M156" i="18"/>
  <c r="L156" i="18"/>
  <c r="O188" i="18"/>
  <c r="M188" i="18"/>
  <c r="L188" i="18"/>
  <c r="O150" i="18"/>
  <c r="M150" i="18"/>
  <c r="L150" i="18"/>
  <c r="O160" i="18"/>
  <c r="M160" i="18"/>
  <c r="L160" i="18"/>
  <c r="O157" i="18"/>
  <c r="M157" i="18"/>
  <c r="L157" i="18"/>
  <c r="O161" i="18"/>
  <c r="M161" i="18"/>
  <c r="L161" i="18"/>
  <c r="O167" i="18"/>
  <c r="M167" i="18"/>
  <c r="L167" i="18"/>
  <c r="O204" i="18"/>
  <c r="M204" i="18"/>
  <c r="L204" i="18"/>
  <c r="O191" i="18"/>
  <c r="M191" i="18"/>
  <c r="L191" i="18"/>
  <c r="O164" i="18"/>
  <c r="M164" i="18"/>
  <c r="L164" i="18"/>
  <c r="O151" i="18"/>
  <c r="M151" i="18"/>
  <c r="L151" i="18"/>
  <c r="O153" i="18"/>
  <c r="M153" i="18"/>
  <c r="L153" i="18"/>
  <c r="O196" i="18"/>
  <c r="M196" i="18"/>
  <c r="L196" i="18"/>
  <c r="O171" i="18"/>
  <c r="M171" i="18"/>
  <c r="L171" i="18"/>
  <c r="O201" i="18"/>
  <c r="M201" i="18"/>
  <c r="L201" i="18"/>
  <c r="O162" i="18"/>
  <c r="M162" i="18"/>
  <c r="L162" i="18"/>
  <c r="O192" i="18"/>
  <c r="M192" i="18"/>
  <c r="L192" i="18"/>
  <c r="O206" i="18"/>
  <c r="M206" i="18"/>
  <c r="L206" i="18"/>
  <c r="O198" i="18"/>
  <c r="M198" i="18"/>
  <c r="L198" i="18"/>
  <c r="O181" i="18"/>
  <c r="M181" i="18"/>
  <c r="L181" i="18"/>
  <c r="O154" i="18"/>
  <c r="M154" i="18"/>
  <c r="L154" i="18"/>
  <c r="O176" i="18"/>
  <c r="M176" i="18"/>
  <c r="L176" i="18"/>
  <c r="O168" i="18"/>
  <c r="M168" i="18"/>
  <c r="L168" i="18"/>
  <c r="O155" i="18"/>
  <c r="M155" i="18"/>
  <c r="L155" i="18"/>
  <c r="O183" i="18"/>
  <c r="M183" i="18"/>
  <c r="L183" i="18"/>
  <c r="O170" i="18"/>
  <c r="M170" i="18"/>
  <c r="L170" i="18"/>
  <c r="O163" i="18"/>
  <c r="M163" i="18"/>
  <c r="L163" i="18"/>
  <c r="O200" i="18"/>
  <c r="M200" i="18"/>
  <c r="L200" i="18"/>
  <c r="O174" i="18"/>
  <c r="M174" i="18"/>
  <c r="L174" i="18"/>
  <c r="O172" i="18"/>
  <c r="M172" i="18"/>
  <c r="L172" i="18"/>
  <c r="O185" i="18"/>
  <c r="M185" i="18"/>
  <c r="L185" i="18"/>
  <c r="O189" i="18"/>
  <c r="M189" i="18"/>
  <c r="L189" i="18"/>
  <c r="O159" i="18"/>
  <c r="M159" i="18"/>
  <c r="L159" i="18"/>
  <c r="O173" i="18"/>
  <c r="M173" i="18"/>
  <c r="L173" i="18"/>
  <c r="O166" i="18"/>
  <c r="M166" i="18"/>
  <c r="L166" i="18"/>
  <c r="O184" i="18"/>
  <c r="M184" i="18"/>
  <c r="L184" i="18"/>
  <c r="O203" i="18"/>
  <c r="M203" i="18"/>
  <c r="L203" i="18"/>
  <c r="O205" i="18"/>
  <c r="M205" i="18"/>
  <c r="L205" i="18"/>
  <c r="O190" i="18"/>
  <c r="M190" i="18"/>
  <c r="L190" i="18"/>
  <c r="O199" i="18"/>
  <c r="M199" i="18"/>
  <c r="L199" i="18"/>
  <c r="O169" i="18"/>
  <c r="M169" i="18"/>
  <c r="L169" i="18"/>
  <c r="O152" i="18"/>
  <c r="M152" i="18"/>
  <c r="L152" i="18"/>
  <c r="O186" i="18"/>
  <c r="M186" i="18"/>
  <c r="L186" i="18"/>
  <c r="O195" i="18"/>
  <c r="M195" i="18"/>
  <c r="L195" i="18"/>
  <c r="O158" i="18"/>
  <c r="M158" i="18"/>
  <c r="L158" i="18"/>
  <c r="O177" i="18"/>
  <c r="M177" i="18"/>
  <c r="L177" i="18"/>
  <c r="O202" i="18"/>
  <c r="M202" i="18"/>
  <c r="L202" i="18"/>
  <c r="O175" i="18"/>
  <c r="M175" i="18"/>
  <c r="L175" i="18"/>
  <c r="O197" i="18"/>
  <c r="M197" i="18"/>
  <c r="L197" i="18"/>
  <c r="O180" i="18"/>
  <c r="M180" i="18"/>
  <c r="L180" i="18"/>
  <c r="O187" i="18"/>
  <c r="M187" i="18"/>
  <c r="L187" i="18"/>
  <c r="O194" i="18"/>
  <c r="M194" i="18"/>
  <c r="L194" i="18"/>
  <c r="O179" i="18"/>
  <c r="M179" i="18"/>
  <c r="L179" i="18"/>
  <c r="O182" i="18"/>
  <c r="M182" i="18"/>
  <c r="L182" i="18"/>
  <c r="O165" i="18"/>
  <c r="M165" i="18"/>
  <c r="L165" i="18"/>
  <c r="O193" i="18"/>
  <c r="M193" i="18"/>
  <c r="L193" i="18"/>
  <c r="O178" i="18"/>
  <c r="M178" i="18"/>
  <c r="L178" i="18"/>
  <c r="O120" i="18"/>
  <c r="M120" i="18"/>
  <c r="L120" i="18"/>
  <c r="O113" i="18"/>
  <c r="M113" i="18"/>
  <c r="L113" i="18"/>
  <c r="O89" i="18"/>
  <c r="M89" i="18"/>
  <c r="L89" i="18"/>
  <c r="O140" i="18"/>
  <c r="M140" i="18"/>
  <c r="L140" i="18"/>
  <c r="O98" i="18"/>
  <c r="M98" i="18"/>
  <c r="L98" i="18"/>
  <c r="O106" i="18"/>
  <c r="M106" i="18"/>
  <c r="L106" i="18"/>
  <c r="O111" i="18"/>
  <c r="M111" i="18"/>
  <c r="L111" i="18"/>
  <c r="O125" i="18"/>
  <c r="M125" i="18"/>
  <c r="L125" i="18"/>
  <c r="O86" i="18"/>
  <c r="M86" i="18"/>
  <c r="L86" i="18"/>
  <c r="O123" i="18"/>
  <c r="M123" i="18"/>
  <c r="L123" i="18"/>
  <c r="O101" i="18"/>
  <c r="M101" i="18"/>
  <c r="L101" i="18"/>
  <c r="O95" i="18"/>
  <c r="M95" i="18"/>
  <c r="L95" i="18"/>
  <c r="O129" i="18"/>
  <c r="M129" i="18"/>
  <c r="L129" i="18"/>
  <c r="O83" i="18"/>
  <c r="M83" i="18"/>
  <c r="L83" i="18"/>
  <c r="O92" i="18"/>
  <c r="M92" i="18"/>
  <c r="L92" i="18"/>
  <c r="O87" i="18"/>
  <c r="M87" i="18"/>
  <c r="L87" i="18"/>
  <c r="O148" i="18"/>
  <c r="M148" i="18"/>
  <c r="L148" i="18"/>
  <c r="O107" i="18"/>
  <c r="M107" i="18"/>
  <c r="L107" i="18"/>
  <c r="O132" i="18"/>
  <c r="M132" i="18"/>
  <c r="L132" i="18"/>
  <c r="O143" i="18"/>
  <c r="M143" i="18"/>
  <c r="L143" i="18"/>
  <c r="O112" i="18"/>
  <c r="M112" i="18"/>
  <c r="L112" i="18"/>
  <c r="O93" i="18"/>
  <c r="M93" i="18"/>
  <c r="L93" i="18"/>
  <c r="O118" i="18"/>
  <c r="M118" i="18"/>
  <c r="L118" i="18"/>
  <c r="O109" i="18"/>
  <c r="M109" i="18"/>
  <c r="L109" i="18"/>
  <c r="O88" i="18"/>
  <c r="M88" i="18"/>
  <c r="L88" i="18"/>
  <c r="O121" i="18"/>
  <c r="M121" i="18"/>
  <c r="L121" i="18"/>
  <c r="O104" i="18"/>
  <c r="M104" i="18"/>
  <c r="L104" i="18"/>
  <c r="O102" i="18"/>
  <c r="M102" i="18"/>
  <c r="L102" i="18"/>
  <c r="O90" i="18"/>
  <c r="M90" i="18"/>
  <c r="L90" i="18"/>
  <c r="O145" i="18"/>
  <c r="M145" i="18"/>
  <c r="L145" i="18"/>
  <c r="O131" i="18"/>
  <c r="M131" i="18"/>
  <c r="L131" i="18"/>
  <c r="O115" i="18"/>
  <c r="M115" i="18"/>
  <c r="L115" i="18"/>
  <c r="O114" i="18"/>
  <c r="M114" i="18"/>
  <c r="L114" i="18"/>
  <c r="O122" i="18"/>
  <c r="M122" i="18"/>
  <c r="L122" i="18"/>
  <c r="O147" i="18"/>
  <c r="M147" i="18"/>
  <c r="L147" i="18"/>
  <c r="O99" i="18"/>
  <c r="M99" i="18"/>
  <c r="L99" i="18"/>
  <c r="O139" i="18"/>
  <c r="M139" i="18"/>
  <c r="L139" i="18"/>
  <c r="O126" i="18"/>
  <c r="M126" i="18"/>
  <c r="L126" i="18"/>
  <c r="O108" i="18"/>
  <c r="M108" i="18"/>
  <c r="L108" i="18"/>
  <c r="O141" i="18"/>
  <c r="M141" i="18"/>
  <c r="L141" i="18"/>
  <c r="O84" i="18"/>
  <c r="M84" i="18"/>
  <c r="L84" i="18"/>
  <c r="O146" i="18"/>
  <c r="M146" i="18"/>
  <c r="L146" i="18"/>
  <c r="O110" i="18"/>
  <c r="M110" i="18"/>
  <c r="L110" i="18"/>
  <c r="O128" i="18"/>
  <c r="M128" i="18"/>
  <c r="L128" i="18"/>
  <c r="O138" i="18"/>
  <c r="M138" i="18"/>
  <c r="L138" i="18"/>
  <c r="O130" i="18"/>
  <c r="M130" i="18"/>
  <c r="L130" i="18"/>
  <c r="O85" i="18"/>
  <c r="M85" i="18"/>
  <c r="L85" i="18"/>
  <c r="O94" i="18"/>
  <c r="M94" i="18"/>
  <c r="L94" i="18"/>
  <c r="O103" i="18"/>
  <c r="M103" i="18"/>
  <c r="L103" i="18"/>
  <c r="O117" i="18"/>
  <c r="M117" i="18"/>
  <c r="L117" i="18"/>
  <c r="O116" i="18"/>
  <c r="M116" i="18"/>
  <c r="L116" i="18"/>
  <c r="O82" i="18"/>
  <c r="M82" i="18"/>
  <c r="L82" i="18"/>
  <c r="O137" i="18"/>
  <c r="M137" i="18"/>
  <c r="L137" i="18"/>
  <c r="O105" i="18"/>
  <c r="M105" i="18"/>
  <c r="L105" i="18"/>
  <c r="O134" i="18"/>
  <c r="M134" i="18"/>
  <c r="L134" i="18"/>
  <c r="O144" i="18"/>
  <c r="M144" i="18"/>
  <c r="L144" i="18"/>
  <c r="O100" i="18"/>
  <c r="M100" i="18"/>
  <c r="L100" i="18"/>
  <c r="O142" i="18"/>
  <c r="M142" i="18"/>
  <c r="L142" i="18"/>
  <c r="O97" i="18"/>
  <c r="M97" i="18"/>
  <c r="L97" i="18"/>
  <c r="O136" i="18"/>
  <c r="M136" i="18"/>
  <c r="L136" i="18"/>
  <c r="O119" i="18"/>
  <c r="M119" i="18"/>
  <c r="L119" i="18"/>
  <c r="O127" i="18"/>
  <c r="M127" i="18"/>
  <c r="L127" i="18"/>
  <c r="O135" i="18"/>
  <c r="M135" i="18"/>
  <c r="L135" i="18"/>
  <c r="O91" i="18"/>
  <c r="M91" i="18"/>
  <c r="L91" i="18"/>
  <c r="O124" i="18"/>
  <c r="M124" i="18"/>
  <c r="L124" i="18"/>
  <c r="O133" i="18"/>
  <c r="M133" i="18"/>
  <c r="L133" i="18"/>
  <c r="O96" i="18"/>
  <c r="M96" i="18"/>
  <c r="L96" i="18"/>
  <c r="O42" i="18"/>
  <c r="M42" i="18"/>
  <c r="L42" i="18"/>
  <c r="O49" i="18"/>
  <c r="M49" i="18"/>
  <c r="L49" i="18"/>
  <c r="O70" i="18"/>
  <c r="M70" i="18"/>
  <c r="L70" i="18"/>
  <c r="O51" i="18"/>
  <c r="M51" i="18"/>
  <c r="L51" i="18"/>
  <c r="O68" i="18"/>
  <c r="M68" i="18"/>
  <c r="L68" i="18"/>
  <c r="O75" i="18"/>
  <c r="M75" i="18"/>
  <c r="L75" i="18"/>
  <c r="O67" i="18"/>
  <c r="M67" i="18"/>
  <c r="L67" i="18"/>
  <c r="O63" i="18"/>
  <c r="M63" i="18"/>
  <c r="L63" i="18"/>
  <c r="O59" i="18"/>
  <c r="M59" i="18"/>
  <c r="L59" i="18"/>
  <c r="O44" i="18"/>
  <c r="M44" i="18"/>
  <c r="L44" i="18"/>
  <c r="O74" i="18"/>
  <c r="M74" i="18"/>
  <c r="L74" i="18"/>
  <c r="O57" i="18"/>
  <c r="M57" i="18"/>
  <c r="L57" i="18"/>
  <c r="O41" i="18"/>
  <c r="M41" i="18"/>
  <c r="L41" i="18"/>
  <c r="O40" i="18"/>
  <c r="M40" i="18"/>
  <c r="L40" i="18"/>
  <c r="O38" i="18"/>
  <c r="M38" i="18"/>
  <c r="L38" i="18"/>
  <c r="O39" i="18"/>
  <c r="M39" i="18"/>
  <c r="L39" i="18"/>
  <c r="O55" i="18"/>
  <c r="M55" i="18"/>
  <c r="L55" i="18"/>
  <c r="O80" i="18"/>
  <c r="M80" i="18"/>
  <c r="L80" i="18"/>
  <c r="O69" i="18"/>
  <c r="M69" i="18"/>
  <c r="L69" i="18"/>
  <c r="O73" i="18"/>
  <c r="M73" i="18"/>
  <c r="L73" i="18"/>
  <c r="O77" i="18"/>
  <c r="M77" i="18"/>
  <c r="L77" i="18"/>
  <c r="O72" i="18"/>
  <c r="M72" i="18"/>
  <c r="L72" i="18"/>
  <c r="O62" i="18"/>
  <c r="M62" i="18"/>
  <c r="L62" i="18"/>
  <c r="O76" i="18"/>
  <c r="M76" i="18"/>
  <c r="L76" i="18"/>
  <c r="O52" i="18"/>
  <c r="M52" i="18"/>
  <c r="L52" i="18"/>
  <c r="O64" i="18"/>
  <c r="M64" i="18"/>
  <c r="L64" i="18"/>
  <c r="O65" i="18"/>
  <c r="M65" i="18"/>
  <c r="L65" i="18"/>
  <c r="O54" i="18"/>
  <c r="M54" i="18"/>
  <c r="L54" i="18"/>
  <c r="O53" i="18"/>
  <c r="M53" i="18"/>
  <c r="L53" i="18"/>
  <c r="O78" i="18"/>
  <c r="M78" i="18"/>
  <c r="L78" i="18"/>
  <c r="O46" i="18"/>
  <c r="M46" i="18"/>
  <c r="L46" i="18"/>
  <c r="O43" i="18"/>
  <c r="M43" i="18"/>
  <c r="L43" i="18"/>
  <c r="O45" i="18"/>
  <c r="M45" i="18"/>
  <c r="L45" i="18"/>
  <c r="O50" i="18"/>
  <c r="M50" i="18"/>
  <c r="L50" i="18"/>
  <c r="O71" i="18"/>
  <c r="M71" i="18"/>
  <c r="L71" i="18"/>
  <c r="O66" i="18"/>
  <c r="M66" i="18"/>
  <c r="L66" i="18"/>
  <c r="O58" i="18"/>
  <c r="M58" i="18"/>
  <c r="L58" i="18"/>
  <c r="O60" i="18"/>
  <c r="M60" i="18"/>
  <c r="L60" i="18"/>
  <c r="O61" i="18"/>
  <c r="M61" i="18"/>
  <c r="L61" i="18"/>
  <c r="O47" i="18"/>
  <c r="M47" i="18"/>
  <c r="L47" i="18"/>
  <c r="O79" i="18"/>
  <c r="M79" i="18"/>
  <c r="L79" i="18"/>
  <c r="O48" i="18"/>
  <c r="M48" i="18"/>
  <c r="L48" i="18"/>
  <c r="O56" i="18"/>
  <c r="M56" i="18"/>
  <c r="L56" i="18"/>
  <c r="O15" i="18"/>
  <c r="M15" i="18"/>
  <c r="L15" i="18"/>
  <c r="Q27" i="18"/>
  <c r="O27" i="18"/>
  <c r="M27" i="18"/>
  <c r="L27" i="18"/>
  <c r="O14" i="18"/>
  <c r="M14" i="18"/>
  <c r="L14" i="18"/>
  <c r="Q34" i="18"/>
  <c r="O34" i="18"/>
  <c r="M34" i="18"/>
  <c r="L34" i="18"/>
  <c r="O12" i="18"/>
  <c r="M12" i="18"/>
  <c r="L12" i="18"/>
  <c r="O7" i="18"/>
  <c r="M7" i="18"/>
  <c r="L7" i="18"/>
  <c r="O13" i="18"/>
  <c r="M13" i="18"/>
  <c r="L13" i="18"/>
  <c r="O16" i="18"/>
  <c r="M16" i="18"/>
  <c r="L16" i="18"/>
  <c r="O8" i="18"/>
  <c r="M8" i="18"/>
  <c r="L8" i="18"/>
  <c r="O18" i="18"/>
  <c r="M18" i="18"/>
  <c r="L18" i="18"/>
  <c r="Q35" i="18"/>
  <c r="O35" i="18"/>
  <c r="M35" i="18"/>
  <c r="L35" i="18"/>
  <c r="Q24" i="18"/>
  <c r="O24" i="18"/>
  <c r="M24" i="18"/>
  <c r="L24" i="18"/>
  <c r="O10" i="18"/>
  <c r="M10" i="18"/>
  <c r="L10" i="18"/>
  <c r="O23" i="18"/>
  <c r="M23" i="18"/>
  <c r="L23" i="18"/>
  <c r="Q36" i="18"/>
  <c r="O36" i="18"/>
  <c r="M36" i="18"/>
  <c r="L36" i="18"/>
  <c r="Q33" i="18"/>
  <c r="O33" i="18"/>
  <c r="M33" i="18"/>
  <c r="L33" i="18"/>
  <c r="Q29" i="18"/>
  <c r="O29" i="18"/>
  <c r="M29" i="18"/>
  <c r="L29" i="18"/>
  <c r="Q31" i="18"/>
  <c r="O31" i="18"/>
  <c r="M31" i="18"/>
  <c r="L31" i="18"/>
  <c r="Q32" i="18"/>
  <c r="O32" i="18"/>
  <c r="M32" i="18"/>
  <c r="L32" i="18"/>
  <c r="O22" i="18"/>
  <c r="M22" i="18"/>
  <c r="L22" i="18"/>
  <c r="O11" i="18"/>
  <c r="M11" i="18"/>
  <c r="L11" i="18"/>
  <c r="O21" i="18"/>
  <c r="M21" i="18"/>
  <c r="L21" i="18"/>
  <c r="O19" i="18"/>
  <c r="M19" i="18"/>
  <c r="L19" i="18"/>
  <c r="Q28" i="18"/>
  <c r="O28" i="18"/>
  <c r="M28" i="18"/>
  <c r="L28" i="18"/>
  <c r="O17" i="18"/>
  <c r="M17" i="18"/>
  <c r="L17" i="18"/>
  <c r="O9" i="18"/>
  <c r="M9" i="18"/>
  <c r="L9" i="18"/>
  <c r="Q30" i="18"/>
  <c r="O30" i="18"/>
  <c r="M30" i="18"/>
  <c r="L30" i="18"/>
  <c r="O20" i="18"/>
  <c r="M20" i="18"/>
  <c r="L20" i="18"/>
  <c r="Q26" i="18"/>
  <c r="O26" i="18"/>
  <c r="M26" i="18"/>
  <c r="L26" i="18"/>
  <c r="Q25" i="18"/>
  <c r="O25" i="18"/>
  <c r="M25" i="18"/>
  <c r="L25" i="18"/>
  <c r="T827" i="18" l="1"/>
  <c r="T81" i="18"/>
  <c r="T149" i="18"/>
  <c r="Q6" i="18"/>
  <c r="T37" i="18"/>
  <c r="T208" i="18"/>
  <c r="Q81" i="18"/>
  <c r="T6" i="18"/>
  <c r="Q37" i="18"/>
  <c r="T545" i="18"/>
  <c r="N37" i="18"/>
  <c r="N149" i="18"/>
  <c r="N522" i="18"/>
  <c r="Q522" i="18"/>
  <c r="Q545" i="18"/>
  <c r="N545" i="18"/>
  <c r="Q867" i="18"/>
  <c r="N867" i="18"/>
  <c r="N6" i="18"/>
  <c r="N81" i="18"/>
  <c r="N208" i="18"/>
  <c r="N273" i="18"/>
  <c r="N313" i="18"/>
  <c r="Q657" i="18"/>
  <c r="N657" i="18"/>
  <c r="N774" i="18"/>
  <c r="T867" i="18"/>
  <c r="Q569" i="18"/>
  <c r="N569" i="18"/>
  <c r="T569" i="18"/>
  <c r="Q827" i="18"/>
  <c r="N827" i="18"/>
  <c r="T657" i="18"/>
  <c r="T774" i="18"/>
  <c r="Q774" i="18"/>
  <c r="H437" i="18"/>
  <c r="U3" i="18" l="1"/>
  <c r="G208" i="18"/>
  <c r="G522" i="18"/>
  <c r="G569" i="18"/>
  <c r="I6" i="18"/>
  <c r="I569" i="18"/>
  <c r="H6" i="18"/>
  <c r="G6" i="18"/>
  <c r="H522" i="18"/>
  <c r="J569" i="18"/>
  <c r="H569" i="18"/>
</calcChain>
</file>

<file path=xl/sharedStrings.xml><?xml version="1.0" encoding="utf-8"?>
<sst xmlns="http://schemas.openxmlformats.org/spreadsheetml/2006/main" count="13300" uniqueCount="2034">
  <si>
    <t>فرم اقدامات شرکت مهندسی مشاور برای جمع‌آوری داده‌ها در روستا</t>
  </si>
  <si>
    <t xml:space="preserve">   شرکت مهندسی مشاور: آرتا نقشینه شهر</t>
  </si>
  <si>
    <t xml:space="preserve">   نام نماینده مشاور:  آقای روح‌اله بیات رستمی  </t>
  </si>
  <si>
    <t xml:space="preserve">   تلفن: 09122410597</t>
  </si>
  <si>
    <t>امضاء:</t>
  </si>
  <si>
    <t xml:space="preserve">            شهرستان:ایجرود            بخش:حلب     </t>
  </si>
  <si>
    <t>ردیف</t>
  </si>
  <si>
    <t>نام روستا</t>
  </si>
  <si>
    <t>مراجعه به روستا</t>
  </si>
  <si>
    <t xml:space="preserve"> نوبت مراجعه</t>
  </si>
  <si>
    <t>روز و تاریخ مراجعه</t>
  </si>
  <si>
    <t>ساعت برگزاری جلسات مشارکتی</t>
  </si>
  <si>
    <t>تعداد حاضرین از طرف روستا (دهیار و ...)</t>
  </si>
  <si>
    <t>حضور اعضای تیم نظارت</t>
  </si>
  <si>
    <t xml:space="preserve">در صورت بلی </t>
  </si>
  <si>
    <t>نتیجه جلسه مشارکتی در تکمیل پرسشنامه‌ها</t>
  </si>
  <si>
    <t>تحویل مستندات به نماینده ناظر</t>
  </si>
  <si>
    <t>تحویل عنوان پروژه‌های عمرانی و مستندات آنها</t>
  </si>
  <si>
    <t>تحویل طرح‌های سرمایه‌گذاری و مستندات آنها</t>
  </si>
  <si>
    <t>بلی</t>
  </si>
  <si>
    <t>خیر</t>
  </si>
  <si>
    <t>اول</t>
  </si>
  <si>
    <t>دوم</t>
  </si>
  <si>
    <t>سوم</t>
  </si>
  <si>
    <t>روز</t>
  </si>
  <si>
    <t>تاریخ</t>
  </si>
  <si>
    <t>شروع</t>
  </si>
  <si>
    <t>خاتمه</t>
  </si>
  <si>
    <t>نام ناظر همراه</t>
  </si>
  <si>
    <t>کامل</t>
  </si>
  <si>
    <t xml:space="preserve"> ناقص</t>
  </si>
  <si>
    <t xml:space="preserve">عکس جلسات در روستاها </t>
  </si>
  <si>
    <t xml:space="preserve">فیلم جلسات در روستاها </t>
  </si>
  <si>
    <t>عکس صورتجلسه حاضرین</t>
  </si>
  <si>
    <t>خانوار</t>
  </si>
  <si>
    <t>جمعیت</t>
  </si>
  <si>
    <t>آرمتلو</t>
  </si>
  <si>
    <t>*</t>
  </si>
  <si>
    <t>دوشنبه</t>
  </si>
  <si>
    <t>97/11/22</t>
  </si>
  <si>
    <t>قراقيه</t>
  </si>
  <si>
    <t>پاشاچاي</t>
  </si>
  <si>
    <t>یکشنبه</t>
  </si>
  <si>
    <t>97/11/21</t>
  </si>
  <si>
    <t>چولچه</t>
  </si>
  <si>
    <t>صايين</t>
  </si>
  <si>
    <t>کهريزسياه منصور</t>
  </si>
  <si>
    <t>حاج قشلاق</t>
  </si>
  <si>
    <t>قره بوته</t>
  </si>
  <si>
    <t>چولچه قشلاق</t>
  </si>
  <si>
    <t>سفيدکمر</t>
  </si>
  <si>
    <t>جمعه</t>
  </si>
  <si>
    <t>97/11/19</t>
  </si>
  <si>
    <t>قندي بلاغ</t>
  </si>
  <si>
    <t>ابوجانلو</t>
  </si>
  <si>
    <t>دايدارسفلي</t>
  </si>
  <si>
    <t>دايدارعليا</t>
  </si>
  <si>
    <t>شنبه</t>
  </si>
  <si>
    <t>97/11/20</t>
  </si>
  <si>
    <t>قره دوراخلوسفلي</t>
  </si>
  <si>
    <t>قره گوني</t>
  </si>
  <si>
    <t>گنبد</t>
  </si>
  <si>
    <t>ينگي کندجامع السرا</t>
  </si>
  <si>
    <t>1397/10/21</t>
  </si>
  <si>
    <t>بهمن</t>
  </si>
  <si>
    <t>قادرلو</t>
  </si>
  <si>
    <t>قوشچي</t>
  </si>
  <si>
    <t>چسب</t>
  </si>
  <si>
    <t>قوريه</t>
  </si>
  <si>
    <t>قلقاتي</t>
  </si>
  <si>
    <t>نکتو</t>
  </si>
  <si>
    <t>ارکويين</t>
  </si>
  <si>
    <t>بلوبين</t>
  </si>
  <si>
    <t>خويين</t>
  </si>
  <si>
    <t>گرنه</t>
  </si>
  <si>
    <t>نجم الشيخان</t>
  </si>
  <si>
    <t>پنج شنبه</t>
  </si>
  <si>
    <t>97/11/18</t>
  </si>
  <si>
    <t>نام نماینده مشاور: آقای روح‌اله بیات رستمی</t>
  </si>
  <si>
    <t xml:space="preserve"> شهرستان:ایجرود              بخش: مرکزی    </t>
  </si>
  <si>
    <t>تحویل مستندات به  نماینده ناظر</t>
  </si>
  <si>
    <t>اوچ تپه</t>
  </si>
  <si>
    <t>97/11/12</t>
  </si>
  <si>
    <t>احمدکندي</t>
  </si>
  <si>
    <t>يارکندي</t>
  </si>
  <si>
    <t>قره سعيد</t>
  </si>
  <si>
    <t>چهارشنبه</t>
  </si>
  <si>
    <t>97/10/19</t>
  </si>
  <si>
    <t>قارختلو</t>
  </si>
  <si>
    <t>97/10/18</t>
  </si>
  <si>
    <t>کوسه لر</t>
  </si>
  <si>
    <t>اينچه رهبري</t>
  </si>
  <si>
    <t>باغ کندي</t>
  </si>
  <si>
    <t>97/10/17</t>
  </si>
  <si>
    <t>خاکريز</t>
  </si>
  <si>
    <t>97/11/15</t>
  </si>
  <si>
    <t>اغلبيک عليا</t>
  </si>
  <si>
    <t>97/10/23</t>
  </si>
  <si>
    <t>چتز</t>
  </si>
  <si>
    <t>اغلبيک سفلي</t>
  </si>
  <si>
    <t>97/10/28</t>
  </si>
  <si>
    <t>الاچمن</t>
  </si>
  <si>
    <t>دورمشقان</t>
  </si>
  <si>
    <t>آقبلاغ</t>
  </si>
  <si>
    <t>باريک اب</t>
  </si>
  <si>
    <t>خانقاه</t>
  </si>
  <si>
    <t>97/11/17</t>
  </si>
  <si>
    <t>قمچقاي</t>
  </si>
  <si>
    <t>ايج</t>
  </si>
  <si>
    <t>تازه کند</t>
  </si>
  <si>
    <t>خانجين</t>
  </si>
  <si>
    <t>ينکي کندميرزاالماسي</t>
  </si>
  <si>
    <t>سراب</t>
  </si>
  <si>
    <t>قره داغ</t>
  </si>
  <si>
    <t>قره درق</t>
  </si>
  <si>
    <t>گليجه</t>
  </si>
  <si>
    <t>هليل اباد</t>
  </si>
  <si>
    <t>گلابرسفلي</t>
  </si>
  <si>
    <t>جوقين</t>
  </si>
  <si>
    <t>شيوه</t>
  </si>
  <si>
    <t>ينگي کندسيدلر</t>
  </si>
  <si>
    <t>تله جرد</t>
  </si>
  <si>
    <t>يدي بلاغ</t>
  </si>
  <si>
    <t>بيدگينه</t>
  </si>
  <si>
    <t>چاپوق</t>
  </si>
  <si>
    <t>قوزان</t>
  </si>
  <si>
    <t>سعيد آباد سفلي</t>
  </si>
  <si>
    <t>قره بلاغ</t>
  </si>
  <si>
    <t>قزلجه</t>
  </si>
  <si>
    <t>ملاپيري</t>
  </si>
  <si>
    <t>شوراب</t>
  </si>
  <si>
    <t>شهرک</t>
  </si>
  <si>
    <t>سعيد آباد عليا</t>
  </si>
  <si>
    <t xml:space="preserve">   نام نماینده مشاور: آقای روح‌اله بیات رستمی  </t>
  </si>
  <si>
    <t xml:space="preserve">       شهرستان: ماهنشان          بخش: انگوران  </t>
  </si>
  <si>
    <t>نوبت مراجعه</t>
  </si>
  <si>
    <t>ايالو</t>
  </si>
  <si>
    <t>97/12/1</t>
  </si>
  <si>
    <t>قرقان سفلي</t>
  </si>
  <si>
    <t>قرقان عليا</t>
  </si>
  <si>
    <t>قواق سفلي</t>
  </si>
  <si>
    <t>1397/10/22</t>
  </si>
  <si>
    <t>قواق عليا</t>
  </si>
  <si>
    <t>کاروانسرا</t>
  </si>
  <si>
    <t>يوسف اباد</t>
  </si>
  <si>
    <t>اکيزقشلاق</t>
  </si>
  <si>
    <t>خايينک</t>
  </si>
  <si>
    <t>سه شنبه</t>
  </si>
  <si>
    <t>97/11/30</t>
  </si>
  <si>
    <t>خضراباد</t>
  </si>
  <si>
    <t>زماين</t>
  </si>
  <si>
    <t>97/11/25</t>
  </si>
  <si>
    <t>قراگل /طومار خان</t>
  </si>
  <si>
    <t>نصيراباد</t>
  </si>
  <si>
    <t>مراش</t>
  </si>
  <si>
    <t>مزرعه</t>
  </si>
  <si>
    <t>انگوران</t>
  </si>
  <si>
    <t>قوزيجاق سفلي</t>
  </si>
  <si>
    <t>قوزيجاق عليا</t>
  </si>
  <si>
    <t>کوسج سفلي</t>
  </si>
  <si>
    <t>کوسج عليا</t>
  </si>
  <si>
    <t>شهرک حلب</t>
  </si>
  <si>
    <t>استي گل</t>
  </si>
  <si>
    <t>آقبلاغ حسن آباد</t>
  </si>
  <si>
    <t>اينچه سفلي</t>
  </si>
  <si>
    <t>بلندپرچين</t>
  </si>
  <si>
    <t>حاجي اينک</t>
  </si>
  <si>
    <t>حسن آباد چايکند</t>
  </si>
  <si>
    <t>سياه خانه</t>
  </si>
  <si>
    <t>شيخ لر</t>
  </si>
  <si>
    <t>قشلاق جوق سفلي</t>
  </si>
  <si>
    <t>قشلاق جوق عليا</t>
  </si>
  <si>
    <t>کپز</t>
  </si>
  <si>
    <t>اميراباد</t>
  </si>
  <si>
    <t>ساغرچي</t>
  </si>
  <si>
    <t>قلعه جوق سادات</t>
  </si>
  <si>
    <t>کاکا</t>
  </si>
  <si>
    <t>گلابلو</t>
  </si>
  <si>
    <t>گنج اباد</t>
  </si>
  <si>
    <t>ميانج</t>
  </si>
  <si>
    <t>ينگجه</t>
  </si>
  <si>
    <t>خورجهان</t>
  </si>
  <si>
    <t>قره زکي</t>
  </si>
  <si>
    <t>قره ناس</t>
  </si>
  <si>
    <t>قوزلو</t>
  </si>
  <si>
    <t>ياستي قلعه</t>
  </si>
  <si>
    <t>ابراهيم اباد</t>
  </si>
  <si>
    <t>پنجشنبه</t>
  </si>
  <si>
    <t>97/12/2</t>
  </si>
  <si>
    <t>ايمير/ايمر/</t>
  </si>
  <si>
    <t>توت اغاجي</t>
  </si>
  <si>
    <t>حمزه اباد</t>
  </si>
  <si>
    <t>امام کندي</t>
  </si>
  <si>
    <t>زرگر</t>
  </si>
  <si>
    <t>سونتو</t>
  </si>
  <si>
    <t>کهريزبيک</t>
  </si>
  <si>
    <t>دوزکند</t>
  </si>
  <si>
    <t>قره آيي</t>
  </si>
  <si>
    <t>اوغلبيک عليا</t>
  </si>
  <si>
    <t>ايده لو</t>
  </si>
  <si>
    <t>جداقيه</t>
  </si>
  <si>
    <t>چهارطاق</t>
  </si>
  <si>
    <t>قلعه جوق سياه منصور</t>
  </si>
  <si>
    <t>کاوکل</t>
  </si>
  <si>
    <t>وزمک</t>
  </si>
  <si>
    <t>تبريزک</t>
  </si>
  <si>
    <t>کلي</t>
  </si>
  <si>
    <t>اوچ تاش</t>
  </si>
  <si>
    <t>قاسم اباد</t>
  </si>
  <si>
    <t>قره دره</t>
  </si>
  <si>
    <t>قره قشلاق</t>
  </si>
  <si>
    <t>محموداباد</t>
  </si>
  <si>
    <t>مغانلو</t>
  </si>
  <si>
    <t xml:space="preserve">              شهرستان: ماهنشان               بخش: مرکزی    </t>
  </si>
  <si>
    <t>ارزه خوران</t>
  </si>
  <si>
    <t>اورجک</t>
  </si>
  <si>
    <t>خيراباد</t>
  </si>
  <si>
    <t>کليسا</t>
  </si>
  <si>
    <t>لرده شور</t>
  </si>
  <si>
    <t>قلعه ارزه خوران</t>
  </si>
  <si>
    <t>تات قشلاق</t>
  </si>
  <si>
    <t>چاي قشلاقي</t>
  </si>
  <si>
    <t>خضرچوپان</t>
  </si>
  <si>
    <t>سعيدکندي</t>
  </si>
  <si>
    <t>علم کندي</t>
  </si>
  <si>
    <t>بيانلو</t>
  </si>
  <si>
    <t>پري</t>
  </si>
  <si>
    <t>تخته يورد</t>
  </si>
  <si>
    <t>حسن ابادجديد</t>
  </si>
  <si>
    <t>حسن ابادقديم</t>
  </si>
  <si>
    <t>خندق لو</t>
  </si>
  <si>
    <t>قلعه جوق</t>
  </si>
  <si>
    <t>لهجبين</t>
  </si>
  <si>
    <t>تازه کندفخرلو</t>
  </si>
  <si>
    <t>قاضي کندي</t>
  </si>
  <si>
    <t>قره داش</t>
  </si>
  <si>
    <t>برون قشلاق</t>
  </si>
  <si>
    <t>97/10/25</t>
  </si>
  <si>
    <t>97/12/3</t>
  </si>
  <si>
    <t>چناقبلاغ</t>
  </si>
  <si>
    <t>گوني</t>
  </si>
  <si>
    <t>اينچه سعيدنظام</t>
  </si>
  <si>
    <t>قره گل</t>
  </si>
  <si>
    <t>باغچه</t>
  </si>
  <si>
    <t>سهندعليا</t>
  </si>
  <si>
    <t>کردي</t>
  </si>
  <si>
    <t>المالو</t>
  </si>
  <si>
    <t>سهندسفلي</t>
  </si>
  <si>
    <t>گندي</t>
  </si>
  <si>
    <t>سرين دره</t>
  </si>
  <si>
    <t>چهره تپه</t>
  </si>
  <si>
    <t>ساري اغل</t>
  </si>
  <si>
    <t>اق کند</t>
  </si>
  <si>
    <t>عوج موسي</t>
  </si>
  <si>
    <t>قره تپه</t>
  </si>
  <si>
    <t>ينگجه سينار</t>
  </si>
  <si>
    <t>رز</t>
  </si>
  <si>
    <t>سرپل /مير آخور</t>
  </si>
  <si>
    <t>سريک</t>
  </si>
  <si>
    <t>بهستان</t>
  </si>
  <si>
    <t>تک اغاج</t>
  </si>
  <si>
    <t>بياملو</t>
  </si>
  <si>
    <t>پشتک</t>
  </si>
  <si>
    <t>خلج</t>
  </si>
  <si>
    <t>ماداباد</t>
  </si>
  <si>
    <t>وهران</t>
  </si>
  <si>
    <t>ايلي بلاغ</t>
  </si>
  <si>
    <t>مزرعه ليلان</t>
  </si>
  <si>
    <t>قره باطلاق</t>
  </si>
  <si>
    <t xml:space="preserve">   شرکت مهندسی مشاور:چشم‌انداز سامان</t>
  </si>
  <si>
    <t xml:space="preserve">   نام نماینده مشاور: خانم نرگس اکبری  </t>
  </si>
  <si>
    <t xml:space="preserve">   تلفن: 09104864458</t>
  </si>
  <si>
    <t xml:space="preserve">                     شهرستان: خدابنده              بخش:افشار   </t>
  </si>
  <si>
    <t>تحویل مستندات  به نماینده ناظر</t>
  </si>
  <si>
    <t>رستم اباد</t>
  </si>
  <si>
    <t>خليفه قشلاق</t>
  </si>
  <si>
    <t>حصارسفلي</t>
  </si>
  <si>
    <t>حصارعليا</t>
  </si>
  <si>
    <t>اقچه گنبد</t>
  </si>
  <si>
    <t>شورجا</t>
  </si>
  <si>
    <t>يوزباشي</t>
  </si>
  <si>
    <t>قويي</t>
  </si>
  <si>
    <t>قره ولي</t>
  </si>
  <si>
    <t>قازقلوي عليا</t>
  </si>
  <si>
    <t>مسگر</t>
  </si>
  <si>
    <t>بورون</t>
  </si>
  <si>
    <t>سوله</t>
  </si>
  <si>
    <t>مصراباد</t>
  </si>
  <si>
    <t>حصارشيوان</t>
  </si>
  <si>
    <t>فريدون</t>
  </si>
  <si>
    <t>گوگر چينک</t>
  </si>
  <si>
    <t>97/10/21</t>
  </si>
  <si>
    <t>ينگي اباد</t>
  </si>
  <si>
    <t>اولي بيک</t>
  </si>
  <si>
    <t>تاتارده</t>
  </si>
  <si>
    <t>قمشلو</t>
  </si>
  <si>
    <t>مصطفي لو</t>
  </si>
  <si>
    <t>کند تاتار/چشمه تاتار</t>
  </si>
  <si>
    <t>محمدشاه لو</t>
  </si>
  <si>
    <t>بختي</t>
  </si>
  <si>
    <t>ديني بيک</t>
  </si>
  <si>
    <t>گوناي</t>
  </si>
  <si>
    <t>نريمان قشلاق</t>
  </si>
  <si>
    <t>اصلانلو</t>
  </si>
  <si>
    <t>افشارلو</t>
  </si>
  <si>
    <t>توحيدلو</t>
  </si>
  <si>
    <t>تيمورلو</t>
  </si>
  <si>
    <t>جمعه لو</t>
  </si>
  <si>
    <t>چقلوي سفلي</t>
  </si>
  <si>
    <t>چقلوي عليا</t>
  </si>
  <si>
    <t>حسن لو</t>
  </si>
  <si>
    <t>خليفه لو</t>
  </si>
  <si>
    <t>پيغمبرلو</t>
  </si>
  <si>
    <t>قليچ قيه</t>
  </si>
  <si>
    <t>قويجوق عليا</t>
  </si>
  <si>
    <t>کردلو</t>
  </si>
  <si>
    <t>کشگنلو</t>
  </si>
  <si>
    <t>کملر</t>
  </si>
  <si>
    <t>محمدلو</t>
  </si>
  <si>
    <t>مهديلو</t>
  </si>
  <si>
    <t>ورمانلو</t>
  </si>
  <si>
    <t>يقين لو</t>
  </si>
  <si>
    <t>اجي کهريز</t>
  </si>
  <si>
    <t>آق قويي</t>
  </si>
  <si>
    <t>اقاچقلو</t>
  </si>
  <si>
    <t>باغلوجه</t>
  </si>
  <si>
    <t>باش قشلاق</t>
  </si>
  <si>
    <t>تازه قشلاق</t>
  </si>
  <si>
    <t>توتورقان</t>
  </si>
  <si>
    <t>چريکلو</t>
  </si>
  <si>
    <t>طاهرلو</t>
  </si>
  <si>
    <t>علي مردان</t>
  </si>
  <si>
    <t>عيسي بيگلو</t>
  </si>
  <si>
    <t>گل بلاغي</t>
  </si>
  <si>
    <t>گنداب</t>
  </si>
  <si>
    <t>منداق</t>
  </si>
  <si>
    <t>وکيل قشلاق</t>
  </si>
  <si>
    <t>يساول</t>
  </si>
  <si>
    <t xml:space="preserve">      شهرستان: خدابنده          بخش : بزینه رود</t>
  </si>
  <si>
    <t>حي</t>
  </si>
  <si>
    <t>کهلا</t>
  </si>
  <si>
    <t>غلام ويس</t>
  </si>
  <si>
    <t>توزلو</t>
  </si>
  <si>
    <t>بزين</t>
  </si>
  <si>
    <t>شرور</t>
  </si>
  <si>
    <t>اورگنجه</t>
  </si>
  <si>
    <t>داش تپه</t>
  </si>
  <si>
    <t>محمدخلج</t>
  </si>
  <si>
    <t>استرود</t>
  </si>
  <si>
    <t>خانلار</t>
  </si>
  <si>
    <t>اردهين</t>
  </si>
  <si>
    <t>داشبلاغ</t>
  </si>
  <si>
    <t>قره محمد</t>
  </si>
  <si>
    <t>قياسکندي</t>
  </si>
  <si>
    <t>دربند</t>
  </si>
  <si>
    <t>عموکندي</t>
  </si>
  <si>
    <t>ياستي بولاغ</t>
  </si>
  <si>
    <t>اميرلو</t>
  </si>
  <si>
    <t>بصرک</t>
  </si>
  <si>
    <t>امام کهريز</t>
  </si>
  <si>
    <t>قره کهريز</t>
  </si>
  <si>
    <t>قشقجه</t>
  </si>
  <si>
    <t>سريين</t>
  </si>
  <si>
    <t>شهيداباد</t>
  </si>
  <si>
    <t>قجور</t>
  </si>
  <si>
    <t>زاغج</t>
  </si>
  <si>
    <t>پنبه زبان</t>
  </si>
  <si>
    <t>سقرچين</t>
  </si>
  <si>
    <t>اغوزلو</t>
  </si>
  <si>
    <t>پيرمرزبان</t>
  </si>
  <si>
    <t>زاغه لو</t>
  </si>
  <si>
    <t>سرشبار</t>
  </si>
  <si>
    <t>گل تپه</t>
  </si>
  <si>
    <t>دوراخلو</t>
  </si>
  <si>
    <t>حسام اباد</t>
  </si>
  <si>
    <t>ارقين بلاغ</t>
  </si>
  <si>
    <t>قزل بلاغ</t>
  </si>
  <si>
    <t xml:space="preserve">         شهرستان: خدابنده        بخش: سجاسرود  </t>
  </si>
  <si>
    <t>النچه</t>
  </si>
  <si>
    <t>چراغ حصاري</t>
  </si>
  <si>
    <t>نصرت اباد</t>
  </si>
  <si>
    <t>شيخ موسي</t>
  </si>
  <si>
    <t>شين</t>
  </si>
  <si>
    <t>ممقان</t>
  </si>
  <si>
    <t>چراغ مزرعه</t>
  </si>
  <si>
    <t>گوران</t>
  </si>
  <si>
    <t>اقبلاغ سفلي</t>
  </si>
  <si>
    <t>اوچ بلاغ</t>
  </si>
  <si>
    <t>زرند</t>
  </si>
  <si>
    <t>97/10/13</t>
  </si>
  <si>
    <t>مهرين اباد</t>
  </si>
  <si>
    <t>ارقين</t>
  </si>
  <si>
    <t>مهدي اباد</t>
  </si>
  <si>
    <t>چنگوري</t>
  </si>
  <si>
    <t>دابانلو</t>
  </si>
  <si>
    <t>بولاماجي</t>
  </si>
  <si>
    <t>چلاخور</t>
  </si>
  <si>
    <t>پابند</t>
  </si>
  <si>
    <t>97/12/03</t>
  </si>
  <si>
    <t>ده جلال</t>
  </si>
  <si>
    <t>سرخه ديزج</t>
  </si>
  <si>
    <t>کبوترک</t>
  </si>
  <si>
    <t>کشک اباد</t>
  </si>
  <si>
    <t>مزيداباد</t>
  </si>
  <si>
    <t>پنچ شنبه</t>
  </si>
  <si>
    <t>حسن اباد</t>
  </si>
  <si>
    <t>خمارک</t>
  </si>
  <si>
    <t>محمداباد</t>
  </si>
  <si>
    <t>سيامان</t>
  </si>
  <si>
    <t>مجيداباد</t>
  </si>
  <si>
    <t>نهروان</t>
  </si>
  <si>
    <t>اسپرين</t>
  </si>
  <si>
    <t>اقاجري</t>
  </si>
  <si>
    <t>دولجين</t>
  </si>
  <si>
    <t>زرزر</t>
  </si>
  <si>
    <t>نهاويس</t>
  </si>
  <si>
    <t>چوزک</t>
  </si>
  <si>
    <t>خوش</t>
  </si>
  <si>
    <t>ذوينق</t>
  </si>
  <si>
    <t>97/12/02</t>
  </si>
  <si>
    <t>خنداب</t>
  </si>
  <si>
    <t>چنگور</t>
  </si>
  <si>
    <t>اسلام آباد</t>
  </si>
  <si>
    <t xml:space="preserve">                                  شهرستان: خدابنده          بخش: مرکزی</t>
  </si>
  <si>
    <t>پرچين</t>
  </si>
  <si>
    <t>قطاربلاغي</t>
  </si>
  <si>
    <t>گلمکان</t>
  </si>
  <si>
    <t>اقچه قيا</t>
  </si>
  <si>
    <t>97/12/10</t>
  </si>
  <si>
    <t>چپقلو</t>
  </si>
  <si>
    <t>قانلي</t>
  </si>
  <si>
    <t>داشلوجه</t>
  </si>
  <si>
    <t>دوتپه عليا</t>
  </si>
  <si>
    <t>دوتپه سفلي</t>
  </si>
  <si>
    <t>رحمت اباد</t>
  </si>
  <si>
    <t>ورجوشان</t>
  </si>
  <si>
    <t>ده شير</t>
  </si>
  <si>
    <t>بلگه شير</t>
  </si>
  <si>
    <t>97/10/12</t>
  </si>
  <si>
    <t>دکتر قلیزاده</t>
  </si>
  <si>
    <t>توپ قره</t>
  </si>
  <si>
    <t>بيجقين</t>
  </si>
  <si>
    <t>شيخ الو</t>
  </si>
  <si>
    <t>گوندره</t>
  </si>
  <si>
    <t>نظرقلي</t>
  </si>
  <si>
    <t>زواجر</t>
  </si>
  <si>
    <t>نعلبندان</t>
  </si>
  <si>
    <t>لاچوان</t>
  </si>
  <si>
    <t>قينرجه</t>
  </si>
  <si>
    <t>کهريز</t>
  </si>
  <si>
    <t>ينگي کند</t>
  </si>
  <si>
    <t>اهارمشکين</t>
  </si>
  <si>
    <t>قوشه کند</t>
  </si>
  <si>
    <t>خالق اباد</t>
  </si>
  <si>
    <t>علي اباد</t>
  </si>
  <si>
    <t>رباط</t>
  </si>
  <si>
    <t>پيرگاوگل</t>
  </si>
  <si>
    <t>کوچ تپه</t>
  </si>
  <si>
    <t>شهرستانک</t>
  </si>
  <si>
    <t>جرين</t>
  </si>
  <si>
    <t>اقبلاغ عليا</t>
  </si>
  <si>
    <t>کهل اباد</t>
  </si>
  <si>
    <t>گنگک</t>
  </si>
  <si>
    <t>سعيد اباد/سعد آباد</t>
  </si>
  <si>
    <t>سعيد محمد/سيد محمد</t>
  </si>
  <si>
    <t>شعبان</t>
  </si>
  <si>
    <t>هيراباد</t>
  </si>
  <si>
    <t>تورپاخلو</t>
  </si>
  <si>
    <t>حسين اباد</t>
  </si>
  <si>
    <t>دولاب</t>
  </si>
  <si>
    <t>کوسج اباد</t>
  </si>
  <si>
    <t>منطش</t>
  </si>
  <si>
    <t>سازين</t>
  </si>
  <si>
    <t>گوگجه ييلاق</t>
  </si>
  <si>
    <t>زرين گل</t>
  </si>
  <si>
    <t>اينچه خدابنده لو</t>
  </si>
  <si>
    <t>ابي سفلي</t>
  </si>
  <si>
    <t>اوشتانيان</t>
  </si>
  <si>
    <t>چوخوريورد</t>
  </si>
  <si>
    <t>ابدالر</t>
  </si>
  <si>
    <t>حصار</t>
  </si>
  <si>
    <t>پسکوهان</t>
  </si>
  <si>
    <t>مزرعه تخت</t>
  </si>
  <si>
    <t>کره چال</t>
  </si>
  <si>
    <t>بيگم اقا</t>
  </si>
  <si>
    <t>دلايرعليا</t>
  </si>
  <si>
    <t>قلعلي /گلعلي</t>
  </si>
  <si>
    <t>گمش تپه</t>
  </si>
  <si>
    <t>دلايرسفلي</t>
  </si>
  <si>
    <t>صالح اباد</t>
  </si>
  <si>
    <t>شهيدچمني</t>
  </si>
  <si>
    <t>بيوک قشلاق</t>
  </si>
  <si>
    <t>داشالتو</t>
  </si>
  <si>
    <t>دوغانلو</t>
  </si>
  <si>
    <t>ياراحمدلو</t>
  </si>
  <si>
    <t>کسيک</t>
  </si>
  <si>
    <t>عينجيک</t>
  </si>
  <si>
    <t xml:space="preserve">   شرکت مهندسی مشاور: راژان آب زاگرس</t>
  </si>
  <si>
    <t xml:space="preserve">   نام نماینده مشاور:   </t>
  </si>
  <si>
    <t xml:space="preserve">   تلفن:  </t>
  </si>
  <si>
    <t xml:space="preserve">                      شهرستان: ابهر       بخش: مرکزی     </t>
  </si>
  <si>
    <t>فونش اباد</t>
  </si>
  <si>
    <t>چالچوق</t>
  </si>
  <si>
    <t>ميموندره</t>
  </si>
  <si>
    <t>97/10/04</t>
  </si>
  <si>
    <t>8 .30</t>
  </si>
  <si>
    <t>10 .45</t>
  </si>
  <si>
    <t>اسپاس</t>
  </si>
  <si>
    <t>97/11/27</t>
  </si>
  <si>
    <t>زره باش</t>
  </si>
  <si>
    <t>قره اغاج</t>
  </si>
  <si>
    <t>کينه ورس</t>
  </si>
  <si>
    <t>عباس ابادسفلي</t>
  </si>
  <si>
    <t>97/11/28</t>
  </si>
  <si>
    <t>عباس ابادعليا</t>
  </si>
  <si>
    <t>قفس اباد</t>
  </si>
  <si>
    <t>اسداباد</t>
  </si>
  <si>
    <t>برزابيل</t>
  </si>
  <si>
    <t>قارلوق</t>
  </si>
  <si>
    <t>قويوجوق</t>
  </si>
  <si>
    <t>گلجه</t>
  </si>
  <si>
    <t>حسين ابادقارقالو</t>
  </si>
  <si>
    <t>حصارعبدالکريم</t>
  </si>
  <si>
    <t>داودگر</t>
  </si>
  <si>
    <t>قشلاق مرشون</t>
  </si>
  <si>
    <t>کله خانه</t>
  </si>
  <si>
    <t>کماجين</t>
  </si>
  <si>
    <t>ينگجه جديد</t>
  </si>
  <si>
    <t>ييلاق مرشون</t>
  </si>
  <si>
    <t>97/11/29</t>
  </si>
  <si>
    <t>بهاور</t>
  </si>
  <si>
    <t>نورين</t>
  </si>
  <si>
    <t>1397.10.04</t>
  </si>
  <si>
    <t>حصارقاجار</t>
  </si>
  <si>
    <t>قمچ اباد</t>
  </si>
  <si>
    <t>97.10.04</t>
  </si>
  <si>
    <t>قروه</t>
  </si>
  <si>
    <t>اقچه کند</t>
  </si>
  <si>
    <t>درسجين</t>
  </si>
  <si>
    <t>توده بين</t>
  </si>
  <si>
    <t>شيورين</t>
  </si>
  <si>
    <t>ارکين</t>
  </si>
  <si>
    <t>ازناب</t>
  </si>
  <si>
    <t>خليفه حصار ميلان</t>
  </si>
  <si>
    <t>رازمجين</t>
  </si>
  <si>
    <t>کوي نيک</t>
  </si>
  <si>
    <t>کلنگرز</t>
  </si>
  <si>
    <t>اميربستاق</t>
  </si>
  <si>
    <t>خوشنام</t>
  </si>
  <si>
    <t>نايجوک</t>
  </si>
  <si>
    <t>ايوانک</t>
  </si>
  <si>
    <t>چشين</t>
  </si>
  <si>
    <t>چنگ الماس</t>
  </si>
  <si>
    <t>اغور</t>
  </si>
  <si>
    <t>چشمه بار</t>
  </si>
  <si>
    <t>دولت اباد</t>
  </si>
  <si>
    <t>شکرچشمه</t>
  </si>
  <si>
    <t>ارهان</t>
  </si>
  <si>
    <t>1397/9/27</t>
  </si>
  <si>
    <t>۴.۳۰</t>
  </si>
  <si>
    <t>۵.۴۵</t>
  </si>
  <si>
    <t>عميداباد</t>
  </si>
  <si>
    <t>۱۲.۳۵</t>
  </si>
  <si>
    <t>الگزير</t>
  </si>
  <si>
    <t>سروجهان</t>
  </si>
  <si>
    <t>مهستان</t>
  </si>
  <si>
    <t>کبودچشمه</t>
  </si>
  <si>
    <t>97.10.05</t>
  </si>
  <si>
    <t>13 .30</t>
  </si>
  <si>
    <t>16 .</t>
  </si>
  <si>
    <t>چرگر</t>
  </si>
  <si>
    <t>13 .</t>
  </si>
  <si>
    <t>خراسانلو</t>
  </si>
  <si>
    <t>کوه زين</t>
  </si>
  <si>
    <t>پير سقا</t>
  </si>
  <si>
    <t>97.10.03</t>
  </si>
  <si>
    <t xml:space="preserve">   نام نماینده مشاور: </t>
  </si>
  <si>
    <t xml:space="preserve">                      شهرستان:خرمدره             بخش: مرکزی  </t>
  </si>
  <si>
    <t>الوند</t>
  </si>
  <si>
    <t>97.11.26</t>
  </si>
  <si>
    <t>پلاس</t>
  </si>
  <si>
    <t>اسلام اباد</t>
  </si>
  <si>
    <t>انجلين</t>
  </si>
  <si>
    <t>قلعه حسينيه</t>
  </si>
  <si>
    <t>97/10/03</t>
  </si>
  <si>
    <t>13/30</t>
  </si>
  <si>
    <t>16/00</t>
  </si>
  <si>
    <t>ويستان بالا</t>
  </si>
  <si>
    <t>ويستان پايين</t>
  </si>
  <si>
    <t>سوکهريز</t>
  </si>
  <si>
    <t>فلج</t>
  </si>
  <si>
    <t>شوير</t>
  </si>
  <si>
    <t>۲۷/۹/۱۳۹۷</t>
  </si>
  <si>
    <t>۱.۳۰</t>
  </si>
  <si>
    <t>۳.۵۵</t>
  </si>
  <si>
    <t>اردجين</t>
  </si>
  <si>
    <t>باغ دره</t>
  </si>
  <si>
    <t xml:space="preserve">   شرکت مهندسی مشاور: سبز سامانه سبلان</t>
  </si>
  <si>
    <t xml:space="preserve">   نام نماینده مشاور:  </t>
  </si>
  <si>
    <t xml:space="preserve">                    شهرستان: سلطانیه        بخش: باغ حلی   </t>
  </si>
  <si>
    <t>ساريجالو</t>
  </si>
  <si>
    <t>97/11/7</t>
  </si>
  <si>
    <t>شکوراباد</t>
  </si>
  <si>
    <t>گوزلدره سفلي</t>
  </si>
  <si>
    <t>97/10/16</t>
  </si>
  <si>
    <t>خانم دکتر حسنلو</t>
  </si>
  <si>
    <t>سلمان کندي</t>
  </si>
  <si>
    <t>کردرق</t>
  </si>
  <si>
    <t>خرمدرق</t>
  </si>
  <si>
    <t>کردناب</t>
  </si>
  <si>
    <t>11</t>
  </si>
  <si>
    <t>سبزدرق</t>
  </si>
  <si>
    <t>8</t>
  </si>
  <si>
    <t>10</t>
  </si>
  <si>
    <t>چهار شنبه</t>
  </si>
  <si>
    <t>کاکااباد</t>
  </si>
  <si>
    <t>اقزوج</t>
  </si>
  <si>
    <t>برنقور</t>
  </si>
  <si>
    <t>پرنگين</t>
  </si>
  <si>
    <t>چمرود</t>
  </si>
  <si>
    <t>چمه</t>
  </si>
  <si>
    <t>قشلاق</t>
  </si>
  <si>
    <t>کنگه</t>
  </si>
  <si>
    <t>ونونان</t>
  </si>
  <si>
    <t>بوجي</t>
  </si>
  <si>
    <t>97/10/15</t>
  </si>
  <si>
    <t>9</t>
  </si>
  <si>
    <t xml:space="preserve">                      شهرستان: سلطانیه        بخش: مرکزی    </t>
  </si>
  <si>
    <t>دوسنگان</t>
  </si>
  <si>
    <t>والايش</t>
  </si>
  <si>
    <t>بويين</t>
  </si>
  <si>
    <t>سنبل اباد</t>
  </si>
  <si>
    <t>وير</t>
  </si>
  <si>
    <t>97/12/4</t>
  </si>
  <si>
    <t>ترکانده</t>
  </si>
  <si>
    <t>چشمه سار</t>
  </si>
  <si>
    <t>قياسيه</t>
  </si>
  <si>
    <t>ويک</t>
  </si>
  <si>
    <t>ارجين</t>
  </si>
  <si>
    <t>اولنگ</t>
  </si>
  <si>
    <t>چپ دره</t>
  </si>
  <si>
    <t>طهماسب اباد</t>
  </si>
  <si>
    <t>عباس اباد</t>
  </si>
  <si>
    <t>کبودگنبد</t>
  </si>
  <si>
    <t>نديراباد</t>
  </si>
  <si>
    <t>مهمانشهر سلطانيه</t>
  </si>
  <si>
    <t>المکي</t>
  </si>
  <si>
    <t>97/11.30</t>
  </si>
  <si>
    <t>قلعه</t>
  </si>
  <si>
    <t xml:space="preserve">پنج شنبه </t>
  </si>
  <si>
    <t>مشک اباد</t>
  </si>
  <si>
    <t xml:space="preserve">   شرکت مهندسی مشاور: یورت شهر سبلان</t>
  </si>
  <si>
    <t xml:space="preserve">   نام نماینده مشاور:  خانم فاطمه محمدی </t>
  </si>
  <si>
    <t xml:space="preserve">   تلفن:  09393569930</t>
  </si>
  <si>
    <t xml:space="preserve">               شهرستان: زنجان           بخش:زنجانرود  </t>
  </si>
  <si>
    <t>عزيزلو</t>
  </si>
  <si>
    <t>97/12/ 5</t>
  </si>
  <si>
    <t>گوگ تپه</t>
  </si>
  <si>
    <t>97/12/ 9</t>
  </si>
  <si>
    <t>ايلن</t>
  </si>
  <si>
    <t>گوگلر</t>
  </si>
  <si>
    <t>قره بوطه</t>
  </si>
  <si>
    <t>97/10/6</t>
  </si>
  <si>
    <t>قره اوغلانلو</t>
  </si>
  <si>
    <t>قيطول</t>
  </si>
  <si>
    <t>چوروک عليا</t>
  </si>
  <si>
    <t>الوارلو</t>
  </si>
  <si>
    <t>چوروک سفلي</t>
  </si>
  <si>
    <t>سرچم سفلي</t>
  </si>
  <si>
    <t>سر چم عليا</t>
  </si>
  <si>
    <t>گوالان</t>
  </si>
  <si>
    <t>قره آقاجلو</t>
  </si>
  <si>
    <t>رجعين</t>
  </si>
  <si>
    <t>باش سيز</t>
  </si>
  <si>
    <t>حماملو پايين</t>
  </si>
  <si>
    <t>حماملو بالا</t>
  </si>
  <si>
    <t>دلکي</t>
  </si>
  <si>
    <t>فيله خاصه</t>
  </si>
  <si>
    <t>قو لي قصه /سلطان اباد</t>
  </si>
  <si>
    <t>20مرد   50زن</t>
  </si>
  <si>
    <t>قيطور</t>
  </si>
  <si>
    <t>قلايچي</t>
  </si>
  <si>
    <t>بلوغ</t>
  </si>
  <si>
    <t>چپ چپ</t>
  </si>
  <si>
    <t>سر دهات شيخ</t>
  </si>
  <si>
    <t>صو في لر</t>
  </si>
  <si>
    <t>عربچه</t>
  </si>
  <si>
    <t>کهاب /قهاب /</t>
  </si>
  <si>
    <t>دولک</t>
  </si>
  <si>
    <t>باغلوجه سردار</t>
  </si>
  <si>
    <t>سردهات بيات جعفر</t>
  </si>
  <si>
    <t>سيف اباد</t>
  </si>
  <si>
    <t>گمش اباد</t>
  </si>
  <si>
    <t>دولاناب</t>
  </si>
  <si>
    <t>قاهران</t>
  </si>
  <si>
    <t>قره چريان</t>
  </si>
  <si>
    <t>97/11/11</t>
  </si>
  <si>
    <t>اسفناج</t>
  </si>
  <si>
    <t>باغلوجه اقا</t>
  </si>
  <si>
    <t>کزبر</t>
  </si>
  <si>
    <t>تلخاب</t>
  </si>
  <si>
    <t>دره ليک</t>
  </si>
  <si>
    <t>ايلجاق</t>
  </si>
  <si>
    <t>ساري کندعليا</t>
  </si>
  <si>
    <t>ساري کند سفلي</t>
  </si>
  <si>
    <t>قره اغاج سفلي</t>
  </si>
  <si>
    <t>قره اغاج عليا</t>
  </si>
  <si>
    <t>مشمپا</t>
  </si>
  <si>
    <t>انجمن سفلي</t>
  </si>
  <si>
    <t>انجمن عليا</t>
  </si>
  <si>
    <t>چپر</t>
  </si>
  <si>
    <t>نوروزاباد</t>
  </si>
  <si>
    <t>شکورچي</t>
  </si>
  <si>
    <t>اربط</t>
  </si>
  <si>
    <t>اندابادسفلي</t>
  </si>
  <si>
    <t>قره کول</t>
  </si>
  <si>
    <t>احمداباد</t>
  </si>
  <si>
    <t>اندابادعليا</t>
  </si>
  <si>
    <t>مهراباد</t>
  </si>
  <si>
    <t>چهره اباد</t>
  </si>
  <si>
    <t>حمزه لو</t>
  </si>
  <si>
    <t>رضااباد</t>
  </si>
  <si>
    <t>قزلجه سفلي</t>
  </si>
  <si>
    <t>حبش</t>
  </si>
  <si>
    <t>دگرمان درسي</t>
  </si>
  <si>
    <t>قزلجه عليا</t>
  </si>
  <si>
    <t>مياندره</t>
  </si>
  <si>
    <t>مينان</t>
  </si>
  <si>
    <t>چر لانقوش</t>
  </si>
  <si>
    <t>سنگبين</t>
  </si>
  <si>
    <t>قاليچه بلاغ</t>
  </si>
  <si>
    <t>لولک اباد</t>
  </si>
  <si>
    <t>ملک باغي</t>
  </si>
  <si>
    <t>تقي کندي</t>
  </si>
  <si>
    <t>جنت اولنگ</t>
  </si>
  <si>
    <t>زنگين</t>
  </si>
  <si>
    <t>قزلاربلاغي</t>
  </si>
  <si>
    <t>بزوشا</t>
  </si>
  <si>
    <t>ميرجان</t>
  </si>
  <si>
    <t xml:space="preserve">   شهرستان: زنجان     بخش: قره پشتلو </t>
  </si>
  <si>
    <t>اوراچي</t>
  </si>
  <si>
    <t>باغ</t>
  </si>
  <si>
    <t>جوره کندي</t>
  </si>
  <si>
    <t>قاشقاتپه</t>
  </si>
  <si>
    <t>کردقشلاق</t>
  </si>
  <si>
    <t>پازوکي/دروشتا ن</t>
  </si>
  <si>
    <t>کلاسر</t>
  </si>
  <si>
    <t>گلچين</t>
  </si>
  <si>
    <t>ماري</t>
  </si>
  <si>
    <t>جليل اباد</t>
  </si>
  <si>
    <t>دوسران</t>
  </si>
  <si>
    <t>زريک</t>
  </si>
  <si>
    <t>مشکين</t>
  </si>
  <si>
    <t>بهرامبيک</t>
  </si>
  <si>
    <t>تيکمه داش</t>
  </si>
  <si>
    <t>زنگي کوه</t>
  </si>
  <si>
    <t>ام اباد</t>
  </si>
  <si>
    <t>بيرونده</t>
  </si>
  <si>
    <t>حاج سيران</t>
  </si>
  <si>
    <t>سالاراباد</t>
  </si>
  <si>
    <t>سليمان بلاغي</t>
  </si>
  <si>
    <t>اقجه قلعه</t>
  </si>
  <si>
    <t>داش بلاغ</t>
  </si>
  <si>
    <t>چومالو</t>
  </si>
  <si>
    <t>جزيمق /جزيمن /</t>
  </si>
  <si>
    <t>قره حصارلو</t>
  </si>
  <si>
    <t>قندرقالو</t>
  </si>
  <si>
    <t>ورمزيارسفلي</t>
  </si>
  <si>
    <t>ورمزيارعليا</t>
  </si>
  <si>
    <t>جزوان</t>
  </si>
  <si>
    <t>قبله بلاغي</t>
  </si>
  <si>
    <t>کلهين</t>
  </si>
  <si>
    <t>لهرگين</t>
  </si>
  <si>
    <t>پالتلو</t>
  </si>
  <si>
    <t>سارمساقلو/سارمساخلو</t>
  </si>
  <si>
    <t>کردکندي</t>
  </si>
  <si>
    <t>سهرين</t>
  </si>
  <si>
    <t>دگاهي</t>
  </si>
  <si>
    <t>لگاهي</t>
  </si>
  <si>
    <t>وننق</t>
  </si>
  <si>
    <t>اورتا بلاغ</t>
  </si>
  <si>
    <t>ولياران</t>
  </si>
  <si>
    <t xml:space="preserve">               شهرستان: زنجان       بخش: مرکزی    </t>
  </si>
  <si>
    <t>اردين</t>
  </si>
  <si>
    <t>بناب</t>
  </si>
  <si>
    <t>گوالي</t>
  </si>
  <si>
    <t>نيماور</t>
  </si>
  <si>
    <t>امام</t>
  </si>
  <si>
    <t>گليجه عليا(گليجه امام )</t>
  </si>
  <si>
    <t>مرواريد</t>
  </si>
  <si>
    <t>97/12/9</t>
  </si>
  <si>
    <t>ديزج اباد</t>
  </si>
  <si>
    <t>اسکند</t>
  </si>
  <si>
    <t>ذاکر</t>
  </si>
  <si>
    <t>کج کلاه</t>
  </si>
  <si>
    <t>کرده ناب</t>
  </si>
  <si>
    <t>کهناب</t>
  </si>
  <si>
    <t>گلستانه</t>
  </si>
  <si>
    <t>دواسب</t>
  </si>
  <si>
    <t>پا يين کوه</t>
  </si>
  <si>
    <t>امند</t>
  </si>
  <si>
    <t>جارچي</t>
  </si>
  <si>
    <t>چوره ناب</t>
  </si>
  <si>
    <t>زرنان</t>
  </si>
  <si>
    <t>قياس اباد</t>
  </si>
  <si>
    <t>نقطه بندي</t>
  </si>
  <si>
    <t>بادامستان</t>
  </si>
  <si>
    <t>چال</t>
  </si>
  <si>
    <t>سولي چاي</t>
  </si>
  <si>
    <t>طرازوج</t>
  </si>
  <si>
    <t>علي ابادشرقي</t>
  </si>
  <si>
    <t>قوزلجا</t>
  </si>
  <si>
    <t>لار</t>
  </si>
  <si>
    <t>يحيي اباد</t>
  </si>
  <si>
    <t>گليجه سفلي</t>
  </si>
  <si>
    <t>جشن سرا</t>
  </si>
  <si>
    <t>سنقر</t>
  </si>
  <si>
    <t>گل بداغ</t>
  </si>
  <si>
    <t>بوغداکندي</t>
  </si>
  <si>
    <t>دهشير عليا</t>
  </si>
  <si>
    <t>مرصع</t>
  </si>
  <si>
    <t>کاوند</t>
  </si>
  <si>
    <t>کلکش</t>
  </si>
  <si>
    <t>گمان</t>
  </si>
  <si>
    <t>چلگان</t>
  </si>
  <si>
    <t>خشکه رود</t>
  </si>
  <si>
    <t>شيلاندر</t>
  </si>
  <si>
    <t>طاهراباد</t>
  </si>
  <si>
    <t>علي ابادمعيني</t>
  </si>
  <si>
    <t>گلهرود</t>
  </si>
  <si>
    <t>تهم</t>
  </si>
  <si>
    <t>همايون</t>
  </si>
  <si>
    <t>ابدال</t>
  </si>
  <si>
    <t>اقبلاغ حومه</t>
  </si>
  <si>
    <t>حاج آرش</t>
  </si>
  <si>
    <t>حاجي کندي</t>
  </si>
  <si>
    <t>قره بولاغ</t>
  </si>
  <si>
    <t>گلجيک</t>
  </si>
  <si>
    <t>داش کسن</t>
  </si>
  <si>
    <t>ملالر</t>
  </si>
  <si>
    <t>تازه کندضيااباد</t>
  </si>
  <si>
    <t>قزل تپه بيات</t>
  </si>
  <si>
    <t>قزل تپه عليقلي</t>
  </si>
  <si>
    <t>يامچي</t>
  </si>
  <si>
    <t>کناوند</t>
  </si>
  <si>
    <t>ينگيجه</t>
  </si>
  <si>
    <t>اسفجين</t>
  </si>
  <si>
    <t>امين اباد</t>
  </si>
  <si>
    <t>چير</t>
  </si>
  <si>
    <t>نظام اباد</t>
  </si>
  <si>
    <t>محسن اباد</t>
  </si>
  <si>
    <t>باغلوجه بيات</t>
  </si>
  <si>
    <t>مجينه</t>
  </si>
  <si>
    <t>مهتر</t>
  </si>
  <si>
    <t>کوشکن</t>
  </si>
  <si>
    <t>والارود/باري /</t>
  </si>
  <si>
    <t>سقل طولي</t>
  </si>
  <si>
    <t>قلي کندي</t>
  </si>
  <si>
    <t>گوگجه قيا</t>
  </si>
  <si>
    <t>چورزق</t>
  </si>
  <si>
    <t>باروت اغاجي</t>
  </si>
  <si>
    <t>پاپايي</t>
  </si>
  <si>
    <t>ريحان</t>
  </si>
  <si>
    <t>قاضي اباد</t>
  </si>
  <si>
    <t>سهله</t>
  </si>
  <si>
    <t>ازادعليا</t>
  </si>
  <si>
    <t>ازادسفلي</t>
  </si>
  <si>
    <t>حسن ابدالي</t>
  </si>
  <si>
    <t>رامين</t>
  </si>
  <si>
    <t>سلمانلو</t>
  </si>
  <si>
    <t>ديزج بالا</t>
  </si>
  <si>
    <t>زنگل اباد</t>
  </si>
  <si>
    <t>اژدهاتو</t>
  </si>
  <si>
    <t>رازبين</t>
  </si>
  <si>
    <t>اقچه پيره</t>
  </si>
  <si>
    <t>پنبه جوق</t>
  </si>
  <si>
    <t>دوران</t>
  </si>
  <si>
    <t>سورمعلي</t>
  </si>
  <si>
    <t>حاجي بچه</t>
  </si>
  <si>
    <t>کلتکه</t>
  </si>
  <si>
    <t>چايرلو</t>
  </si>
  <si>
    <t>دهشير سفلي</t>
  </si>
  <si>
    <t>شيخ جابر</t>
  </si>
  <si>
    <t>قره گوزلو</t>
  </si>
  <si>
    <t>قلتوق</t>
  </si>
  <si>
    <t>خاتون کندي</t>
  </si>
  <si>
    <t xml:space="preserve">                             شهرستان:طارم     بخش: چورزق   </t>
  </si>
  <si>
    <t>سرخ اباد</t>
  </si>
  <si>
    <t>97/9/19</t>
  </si>
  <si>
    <t>کمر کوه/کره ماليم</t>
  </si>
  <si>
    <t>کسران</t>
  </si>
  <si>
    <t>کلوييم</t>
  </si>
  <si>
    <t>وليدر</t>
  </si>
  <si>
    <t>وليس</t>
  </si>
  <si>
    <t>شيت</t>
  </si>
  <si>
    <t>کلوج آباد</t>
  </si>
  <si>
    <t>سرخه ميشه</t>
  </si>
  <si>
    <t>کله سيران</t>
  </si>
  <si>
    <t>گوهر</t>
  </si>
  <si>
    <t>انذر قديم</t>
  </si>
  <si>
    <t>انذر جديد</t>
  </si>
  <si>
    <t>جزلا</t>
  </si>
  <si>
    <t>97/9/18</t>
  </si>
  <si>
    <t>شقاقي انذر/شقاق انذر/</t>
  </si>
  <si>
    <t>جوزرگان</t>
  </si>
  <si>
    <t>زاچکان</t>
  </si>
  <si>
    <t>شقاقي جزلا</t>
  </si>
  <si>
    <t>علارود</t>
  </si>
  <si>
    <t>ايچ</t>
  </si>
  <si>
    <t>زرني</t>
  </si>
  <si>
    <t>شقاقي چورزق</t>
  </si>
  <si>
    <t>شيرميشه</t>
  </si>
  <si>
    <t>ارشت</t>
  </si>
  <si>
    <t>جيا</t>
  </si>
  <si>
    <t>قلات</t>
  </si>
  <si>
    <t>کهيا</t>
  </si>
  <si>
    <t>سانسيز</t>
  </si>
  <si>
    <t>وني سر</t>
  </si>
  <si>
    <t>جزونق</t>
  </si>
  <si>
    <t>رزه بند</t>
  </si>
  <si>
    <t>الزين</t>
  </si>
  <si>
    <t>شيراب</t>
  </si>
  <si>
    <t>قاضي بلاغي</t>
  </si>
  <si>
    <t>مورستانه</t>
  </si>
  <si>
    <t>دستجرده</t>
  </si>
  <si>
    <t>دهنه</t>
  </si>
  <si>
    <t xml:space="preserve">                 شهرستان: طارم     بخش: مرکزی  </t>
  </si>
  <si>
    <t>باکلور</t>
  </si>
  <si>
    <t>کرد ابا د</t>
  </si>
  <si>
    <t>قانقلي سفلي</t>
  </si>
  <si>
    <t>قانقلي عليا</t>
  </si>
  <si>
    <t>کوهکن سفلي</t>
  </si>
  <si>
    <t>کوهکن عليا</t>
  </si>
  <si>
    <t>عزيزاباد</t>
  </si>
  <si>
    <t>هارون ابادسفلي</t>
  </si>
  <si>
    <t>هارون ابادعليا</t>
  </si>
  <si>
    <t>هزاررودعليا</t>
  </si>
  <si>
    <t>97/9/17</t>
  </si>
  <si>
    <t>استاکول</t>
  </si>
  <si>
    <t>هزاررودسفلي</t>
  </si>
  <si>
    <t>ته دره</t>
  </si>
  <si>
    <t>غلام چم</t>
  </si>
  <si>
    <t>جزلاندشت</t>
  </si>
  <si>
    <t>کلتان</t>
  </si>
  <si>
    <t>وزنه سر</t>
  </si>
  <si>
    <t>درام</t>
  </si>
  <si>
    <t>بالاکوه</t>
  </si>
  <si>
    <t>بندرگاه</t>
  </si>
  <si>
    <t>سرخه سنگ</t>
  </si>
  <si>
    <t>سياهورود</t>
  </si>
  <si>
    <t>قشلاق پاورود</t>
  </si>
  <si>
    <t>قشلاق درگه دره</t>
  </si>
  <si>
    <t>قوهيجان</t>
  </si>
  <si>
    <t>گماندشت</t>
  </si>
  <si>
    <t>گاوخس</t>
  </si>
  <si>
    <t>مير زا خانلو</t>
  </si>
  <si>
    <t>نوکيان</t>
  </si>
  <si>
    <t>وناب</t>
  </si>
  <si>
    <t>بنارود</t>
  </si>
  <si>
    <t>خساره</t>
  </si>
  <si>
    <t>کلوچ</t>
  </si>
  <si>
    <t>شهرک پاوه رود</t>
  </si>
  <si>
    <t>قشلاق خساره</t>
  </si>
  <si>
    <t>پرچينه</t>
  </si>
  <si>
    <t>زرده</t>
  </si>
  <si>
    <t>لهنه</t>
  </si>
  <si>
    <t>هندي کندي جديد</t>
  </si>
  <si>
    <t>گيلانکشه</t>
  </si>
  <si>
    <t>تشوير</t>
  </si>
  <si>
    <t>تسکين</t>
  </si>
  <si>
    <t>چمله</t>
  </si>
  <si>
    <t>قارقلي چم</t>
  </si>
  <si>
    <t>هندي کندي قديم</t>
  </si>
  <si>
    <t>گيلوان</t>
  </si>
  <si>
    <t>انارستان</t>
  </si>
  <si>
    <t>چرزه</t>
  </si>
  <si>
    <t>ميدان مطهري</t>
  </si>
  <si>
    <t>صومعه بر</t>
  </si>
  <si>
    <t>مامالان</t>
  </si>
  <si>
    <t>محمدابادخواجه بيگلو</t>
  </si>
  <si>
    <t>پير چم قديم</t>
  </si>
  <si>
    <t>پسار</t>
  </si>
  <si>
    <t>جيش اباد</t>
  </si>
  <si>
    <t>زهتراباد</t>
  </si>
  <si>
    <t>خرم ابادکهريز</t>
  </si>
  <si>
    <t>ده بهار</t>
  </si>
  <si>
    <t>مشاور</t>
  </si>
  <si>
    <t>کد روستا</t>
  </si>
  <si>
    <t>دهستان</t>
  </si>
  <si>
    <t>بخش</t>
  </si>
  <si>
    <t>شهرستان</t>
  </si>
  <si>
    <t>جلسات مشارکتی</t>
  </si>
  <si>
    <t>تکمیل پرسشنامه</t>
  </si>
  <si>
    <t>عکس/فیلم</t>
  </si>
  <si>
    <t>کل</t>
  </si>
  <si>
    <t>نوبت اول</t>
  </si>
  <si>
    <t>نوبت دوم</t>
  </si>
  <si>
    <t>نوبت سوم</t>
  </si>
  <si>
    <t>فیلم کوتاه</t>
  </si>
  <si>
    <t>3قطعه عکس</t>
  </si>
  <si>
    <t>ناقص</t>
  </si>
  <si>
    <t>آرتا</t>
  </si>
  <si>
    <t>ايجرودپايين</t>
  </si>
  <si>
    <t>حلب</t>
  </si>
  <si>
    <t>ايجرود</t>
  </si>
  <si>
    <t>235282</t>
  </si>
  <si>
    <t>235332</t>
  </si>
  <si>
    <t>235638</t>
  </si>
  <si>
    <t>235643</t>
  </si>
  <si>
    <t>235651</t>
  </si>
  <si>
    <t>235660</t>
  </si>
  <si>
    <t>235644</t>
  </si>
  <si>
    <t>235654</t>
  </si>
  <si>
    <t>235734</t>
  </si>
  <si>
    <t>235748</t>
  </si>
  <si>
    <t>235765</t>
  </si>
  <si>
    <t>234362</t>
  </si>
  <si>
    <t>234387</t>
  </si>
  <si>
    <t>234388</t>
  </si>
  <si>
    <t>234402</t>
  </si>
  <si>
    <t>234405</t>
  </si>
  <si>
    <t>234417</t>
  </si>
  <si>
    <t>235784</t>
  </si>
  <si>
    <t>234372</t>
  </si>
  <si>
    <t>234399</t>
  </si>
  <si>
    <t>234407</t>
  </si>
  <si>
    <t>235733</t>
  </si>
  <si>
    <t>235767</t>
  </si>
  <si>
    <t>235982</t>
  </si>
  <si>
    <t>236019</t>
  </si>
  <si>
    <t>235720</t>
  </si>
  <si>
    <t>235723</t>
  </si>
  <si>
    <t>235740</t>
  </si>
  <si>
    <t>235773</t>
  </si>
  <si>
    <t>235781</t>
  </si>
  <si>
    <t>235904</t>
  </si>
  <si>
    <t>ايجرودبالا</t>
  </si>
  <si>
    <t>مرکزي</t>
  </si>
  <si>
    <t>235891</t>
  </si>
  <si>
    <t>235946</t>
  </si>
  <si>
    <t>235981</t>
  </si>
  <si>
    <t>235976</t>
  </si>
  <si>
    <t>235994</t>
  </si>
  <si>
    <t>235909</t>
  </si>
  <si>
    <t>235913</t>
  </si>
  <si>
    <t>235940</t>
  </si>
  <si>
    <t>235890</t>
  </si>
  <si>
    <t>235932</t>
  </si>
  <si>
    <t>235889</t>
  </si>
  <si>
    <t>234678</t>
  </si>
  <si>
    <t>235951</t>
  </si>
  <si>
    <t>234675</t>
  </si>
  <si>
    <t>235912</t>
  </si>
  <si>
    <t>235739</t>
  </si>
  <si>
    <t>گلابر</t>
  </si>
  <si>
    <t>235763</t>
  </si>
  <si>
    <t>235722</t>
  </si>
  <si>
    <t>235726</t>
  </si>
  <si>
    <t>235738</t>
  </si>
  <si>
    <t>235783</t>
  </si>
  <si>
    <t>235963</t>
  </si>
  <si>
    <t>235979</t>
  </si>
  <si>
    <t>235980</t>
  </si>
  <si>
    <t>236000</t>
  </si>
  <si>
    <t>236026</t>
  </si>
  <si>
    <t>236001</t>
  </si>
  <si>
    <t>235931</t>
  </si>
  <si>
    <t>234709</t>
  </si>
  <si>
    <t>235785</t>
  </si>
  <si>
    <t>235728</t>
  </si>
  <si>
    <t>235782</t>
  </si>
  <si>
    <t>235725</t>
  </si>
  <si>
    <t>235731</t>
  </si>
  <si>
    <t>235768</t>
  </si>
  <si>
    <t>235745</t>
  </si>
  <si>
    <t>سعيدآباد</t>
  </si>
  <si>
    <t>235759</t>
  </si>
  <si>
    <t>235761</t>
  </si>
  <si>
    <t>235780</t>
  </si>
  <si>
    <t>235755</t>
  </si>
  <si>
    <t>235756</t>
  </si>
  <si>
    <t>235746</t>
  </si>
  <si>
    <t>235290</t>
  </si>
  <si>
    <t>ماهنشان</t>
  </si>
  <si>
    <t>235333</t>
  </si>
  <si>
    <t>235334</t>
  </si>
  <si>
    <t>235346</t>
  </si>
  <si>
    <t>235347</t>
  </si>
  <si>
    <t>235351</t>
  </si>
  <si>
    <t>235373</t>
  </si>
  <si>
    <t>235286</t>
  </si>
  <si>
    <t>235315</t>
  </si>
  <si>
    <t>235318</t>
  </si>
  <si>
    <t>235323</t>
  </si>
  <si>
    <t>235339</t>
  </si>
  <si>
    <t>235360</t>
  </si>
  <si>
    <t>235363</t>
  </si>
  <si>
    <t>235364</t>
  </si>
  <si>
    <t>235288</t>
  </si>
  <si>
    <t>235349</t>
  </si>
  <si>
    <t>235350</t>
  </si>
  <si>
    <t>235355</t>
  </si>
  <si>
    <t>235356</t>
  </si>
  <si>
    <t>491673</t>
  </si>
  <si>
    <t>235283</t>
  </si>
  <si>
    <t>235284</t>
  </si>
  <si>
    <t>235294</t>
  </si>
  <si>
    <t>235297</t>
  </si>
  <si>
    <t>235310</t>
  </si>
  <si>
    <t>235311</t>
  </si>
  <si>
    <t>235327</t>
  </si>
  <si>
    <t>235330</t>
  </si>
  <si>
    <t>235342</t>
  </si>
  <si>
    <t>235343</t>
  </si>
  <si>
    <t>235353</t>
  </si>
  <si>
    <t>235287</t>
  </si>
  <si>
    <t>235324</t>
  </si>
  <si>
    <t>235344</t>
  </si>
  <si>
    <t>235352</t>
  </si>
  <si>
    <t>235358</t>
  </si>
  <si>
    <t>235359</t>
  </si>
  <si>
    <t>235368</t>
  </si>
  <si>
    <t>235372</t>
  </si>
  <si>
    <t>235319</t>
  </si>
  <si>
    <t>235337</t>
  </si>
  <si>
    <t>235340</t>
  </si>
  <si>
    <t>قره نا س</t>
  </si>
  <si>
    <t>235348</t>
  </si>
  <si>
    <t>235371</t>
  </si>
  <si>
    <t>235280</t>
  </si>
  <si>
    <t>235293</t>
  </si>
  <si>
    <t>235303</t>
  </si>
  <si>
    <t>235314</t>
  </si>
  <si>
    <t>235316</t>
  </si>
  <si>
    <t>235321</t>
  </si>
  <si>
    <t>235326</t>
  </si>
  <si>
    <t>235659</t>
  </si>
  <si>
    <t>235647</t>
  </si>
  <si>
    <t>235653</t>
  </si>
  <si>
    <t>490704</t>
  </si>
  <si>
    <t>235291</t>
  </si>
  <si>
    <t>235308</t>
  </si>
  <si>
    <t>235345</t>
  </si>
  <si>
    <t>235357</t>
  </si>
  <si>
    <t>235370</t>
  </si>
  <si>
    <t>235640</t>
  </si>
  <si>
    <t>235289</t>
  </si>
  <si>
    <t>235331</t>
  </si>
  <si>
    <t>235336</t>
  </si>
  <si>
    <t>235338</t>
  </si>
  <si>
    <t>235367</t>
  </si>
  <si>
    <t>037021</t>
  </si>
  <si>
    <t>اورياد</t>
  </si>
  <si>
    <t>037034</t>
  </si>
  <si>
    <t>037070</t>
  </si>
  <si>
    <t>037123</t>
  </si>
  <si>
    <t>235512</t>
  </si>
  <si>
    <t>235517</t>
  </si>
  <si>
    <t>490615</t>
  </si>
  <si>
    <t>235483</t>
  </si>
  <si>
    <t>235488</t>
  </si>
  <si>
    <t>235491</t>
  </si>
  <si>
    <t>235493</t>
  </si>
  <si>
    <t>235499</t>
  </si>
  <si>
    <t>235502</t>
  </si>
  <si>
    <t>235508</t>
  </si>
  <si>
    <t>235479</t>
  </si>
  <si>
    <t>235481</t>
  </si>
  <si>
    <t>235486</t>
  </si>
  <si>
    <t>235489</t>
  </si>
  <si>
    <t>235490</t>
  </si>
  <si>
    <t>235492</t>
  </si>
  <si>
    <t>235509</t>
  </si>
  <si>
    <t>235513</t>
  </si>
  <si>
    <t>235485</t>
  </si>
  <si>
    <t>235503</t>
  </si>
  <si>
    <t>235507</t>
  </si>
  <si>
    <t>235636</t>
  </si>
  <si>
    <t>قزل گچيلو</t>
  </si>
  <si>
    <t>235642</t>
  </si>
  <si>
    <t>235652</t>
  </si>
  <si>
    <t>235662</t>
  </si>
  <si>
    <t>235633</t>
  </si>
  <si>
    <t>235635</t>
  </si>
  <si>
    <t>235655</t>
  </si>
  <si>
    <t>235664</t>
  </si>
  <si>
    <t>235477</t>
  </si>
  <si>
    <t>ماه نشان</t>
  </si>
  <si>
    <t>235501</t>
  </si>
  <si>
    <t>235510</t>
  </si>
  <si>
    <t>235472</t>
  </si>
  <si>
    <t>235500</t>
  </si>
  <si>
    <t>235511</t>
  </si>
  <si>
    <t>235518</t>
  </si>
  <si>
    <t>235309</t>
  </si>
  <si>
    <t>235325</t>
  </si>
  <si>
    <t>235471</t>
  </si>
  <si>
    <t>235475</t>
  </si>
  <si>
    <t>235519</t>
  </si>
  <si>
    <t>235585</t>
  </si>
  <si>
    <t>235369</t>
  </si>
  <si>
    <t>235498</t>
  </si>
  <si>
    <t>235298</t>
  </si>
  <si>
    <t>235302</t>
  </si>
  <si>
    <t>235480</t>
  </si>
  <si>
    <t>235482</t>
  </si>
  <si>
    <t>235646</t>
  </si>
  <si>
    <t>235663</t>
  </si>
  <si>
    <t>235665</t>
  </si>
  <si>
    <t>235292</t>
  </si>
  <si>
    <t>235361</t>
  </si>
  <si>
    <t>490626</t>
  </si>
  <si>
    <t>چشم انداز سامان</t>
  </si>
  <si>
    <t>202341</t>
  </si>
  <si>
    <t>شيوانات</t>
  </si>
  <si>
    <t>افشار</t>
  </si>
  <si>
    <t>خدابنده</t>
  </si>
  <si>
    <t>234261</t>
  </si>
  <si>
    <t>234506</t>
  </si>
  <si>
    <t>234507</t>
  </si>
  <si>
    <t>490538</t>
  </si>
  <si>
    <t>234393</t>
  </si>
  <si>
    <t>234432</t>
  </si>
  <si>
    <t>234510</t>
  </si>
  <si>
    <t>234274</t>
  </si>
  <si>
    <t>234401</t>
  </si>
  <si>
    <t>234423</t>
  </si>
  <si>
    <t>234776</t>
  </si>
  <si>
    <t>234508</t>
  </si>
  <si>
    <t>234509</t>
  </si>
  <si>
    <t>234512</t>
  </si>
  <si>
    <t>234332</t>
  </si>
  <si>
    <t>234335</t>
  </si>
  <si>
    <t>234337</t>
  </si>
  <si>
    <t>234340</t>
  </si>
  <si>
    <t>234329</t>
  </si>
  <si>
    <t>234331</t>
  </si>
  <si>
    <t>234336</t>
  </si>
  <si>
    <t>234339</t>
  </si>
  <si>
    <t>234414</t>
  </si>
  <si>
    <t>234421</t>
  </si>
  <si>
    <t>234330</t>
  </si>
  <si>
    <t>234333</t>
  </si>
  <si>
    <t>234338</t>
  </si>
  <si>
    <t>234513</t>
  </si>
  <si>
    <t>234365</t>
  </si>
  <si>
    <t>قشلاقات افشار</t>
  </si>
  <si>
    <t>234366</t>
  </si>
  <si>
    <t>234377</t>
  </si>
  <si>
    <t>234378</t>
  </si>
  <si>
    <t>234379</t>
  </si>
  <si>
    <t>234382</t>
  </si>
  <si>
    <t>234383</t>
  </si>
  <si>
    <t>234384</t>
  </si>
  <si>
    <t>234385</t>
  </si>
  <si>
    <t>234392</t>
  </si>
  <si>
    <t>234406</t>
  </si>
  <si>
    <t>234409</t>
  </si>
  <si>
    <t>234411</t>
  </si>
  <si>
    <t>234412</t>
  </si>
  <si>
    <t>234413</t>
  </si>
  <si>
    <t>234422</t>
  </si>
  <si>
    <t>234425</t>
  </si>
  <si>
    <t>234426</t>
  </si>
  <si>
    <t>234431</t>
  </si>
  <si>
    <t>234363</t>
  </si>
  <si>
    <t>234367</t>
  </si>
  <si>
    <t>234368</t>
  </si>
  <si>
    <t>234370</t>
  </si>
  <si>
    <t>234371</t>
  </si>
  <si>
    <t>234375</t>
  </si>
  <si>
    <t>234376</t>
  </si>
  <si>
    <t>234381</t>
  </si>
  <si>
    <t>234394</t>
  </si>
  <si>
    <t>234396</t>
  </si>
  <si>
    <t>234397</t>
  </si>
  <si>
    <t>234416</t>
  </si>
  <si>
    <t>234418</t>
  </si>
  <si>
    <t>234424</t>
  </si>
  <si>
    <t>234427</t>
  </si>
  <si>
    <t>234430</t>
  </si>
  <si>
    <t>234259</t>
  </si>
  <si>
    <t>بزينه رود</t>
  </si>
  <si>
    <t>234280</t>
  </si>
  <si>
    <t>234256</t>
  </si>
  <si>
    <t>234255</t>
  </si>
  <si>
    <t>234249</t>
  </si>
  <si>
    <t>234269</t>
  </si>
  <si>
    <t>236876</t>
  </si>
  <si>
    <t>236890</t>
  </si>
  <si>
    <t>234282</t>
  </si>
  <si>
    <t>234247</t>
  </si>
  <si>
    <t>234260</t>
  </si>
  <si>
    <t>234245</t>
  </si>
  <si>
    <t>زرينه رود</t>
  </si>
  <si>
    <t>234262</t>
  </si>
  <si>
    <t>234273</t>
  </si>
  <si>
    <t>234278</t>
  </si>
  <si>
    <t>234263</t>
  </si>
  <si>
    <t>234266</t>
  </si>
  <si>
    <t>234270</t>
  </si>
  <si>
    <t>234285</t>
  </si>
  <si>
    <t>234248</t>
  </si>
  <si>
    <t>234250</t>
  </si>
  <si>
    <t>234257</t>
  </si>
  <si>
    <t>234272</t>
  </si>
  <si>
    <t>234276</t>
  </si>
  <si>
    <t>234267</t>
  </si>
  <si>
    <t>234277</t>
  </si>
  <si>
    <t>234271</t>
  </si>
  <si>
    <t>234564</t>
  </si>
  <si>
    <t>234252</t>
  </si>
  <si>
    <t>236895</t>
  </si>
  <si>
    <t>234243</t>
  </si>
  <si>
    <t>234253</t>
  </si>
  <si>
    <t>234264</t>
  </si>
  <si>
    <t>234268</t>
  </si>
  <si>
    <t>234281</t>
  </si>
  <si>
    <t>234561</t>
  </si>
  <si>
    <t>234258</t>
  </si>
  <si>
    <t>234246</t>
  </si>
  <si>
    <t>234275</t>
  </si>
  <si>
    <t>234640</t>
  </si>
  <si>
    <t>حومه</t>
  </si>
  <si>
    <t>234649</t>
  </si>
  <si>
    <t>234650</t>
  </si>
  <si>
    <t>234639</t>
  </si>
  <si>
    <t>233187</t>
  </si>
  <si>
    <t>233265</t>
  </si>
  <si>
    <t>234559</t>
  </si>
  <si>
    <t>234644</t>
  </si>
  <si>
    <t>234560</t>
  </si>
  <si>
    <t>234563</t>
  </si>
  <si>
    <t>234589</t>
  </si>
  <si>
    <t>234645</t>
  </si>
  <si>
    <t>234551</t>
  </si>
  <si>
    <t>234554</t>
  </si>
  <si>
    <t>234552</t>
  </si>
  <si>
    <t>234571</t>
  </si>
  <si>
    <t>234581</t>
  </si>
  <si>
    <t>234587</t>
  </si>
  <si>
    <t>234700</t>
  </si>
  <si>
    <t>234588</t>
  </si>
  <si>
    <t>234583</t>
  </si>
  <si>
    <t>234574</t>
  </si>
  <si>
    <t>خرارود</t>
  </si>
  <si>
    <t>234577</t>
  </si>
  <si>
    <t>234549</t>
  </si>
  <si>
    <t>234573</t>
  </si>
  <si>
    <t>234557</t>
  </si>
  <si>
    <t>234572</t>
  </si>
  <si>
    <t>234646</t>
  </si>
  <si>
    <t>234553</t>
  </si>
  <si>
    <t>234575</t>
  </si>
  <si>
    <t>234647</t>
  </si>
  <si>
    <t>234641</t>
  </si>
  <si>
    <t>234548</t>
  </si>
  <si>
    <t>234578</t>
  </si>
  <si>
    <t>234579</t>
  </si>
  <si>
    <t>234567</t>
  </si>
  <si>
    <t>234568</t>
  </si>
  <si>
    <t>234569</t>
  </si>
  <si>
    <t>234590</t>
  </si>
  <si>
    <t>234555</t>
  </si>
  <si>
    <t>234556</t>
  </si>
  <si>
    <t>234562</t>
  </si>
  <si>
    <t>234576</t>
  </si>
  <si>
    <t>234586</t>
  </si>
  <si>
    <t>234566</t>
  </si>
  <si>
    <t>234580</t>
  </si>
  <si>
    <t>234565</t>
  </si>
  <si>
    <t>234584</t>
  </si>
  <si>
    <t>234550</t>
  </si>
  <si>
    <t>234547</t>
  </si>
  <si>
    <t>234369</t>
  </si>
  <si>
    <t>سهرورد</t>
  </si>
  <si>
    <t>234780</t>
  </si>
  <si>
    <t>234798</t>
  </si>
  <si>
    <t>490572</t>
  </si>
  <si>
    <t>234781</t>
  </si>
  <si>
    <t>کرسف</t>
  </si>
  <si>
    <t>234778</t>
  </si>
  <si>
    <t>234779</t>
  </si>
  <si>
    <t>234789</t>
  </si>
  <si>
    <t>234794</t>
  </si>
  <si>
    <t>234777</t>
  </si>
  <si>
    <t>234783</t>
  </si>
  <si>
    <t>234790</t>
  </si>
  <si>
    <t>234796</t>
  </si>
  <si>
    <t>234782</t>
  </si>
  <si>
    <t>234787</t>
  </si>
  <si>
    <t>234802</t>
  </si>
  <si>
    <t>234361</t>
  </si>
  <si>
    <t>234373</t>
  </si>
  <si>
    <t>234380</t>
  </si>
  <si>
    <t>234386</t>
  </si>
  <si>
    <t>234389</t>
  </si>
  <si>
    <t>234428</t>
  </si>
  <si>
    <t>234791</t>
  </si>
  <si>
    <t>234795</t>
  </si>
  <si>
    <t>234788</t>
  </si>
  <si>
    <t>234677</t>
  </si>
  <si>
    <t>آق بلاغ</t>
  </si>
  <si>
    <t>سجاس رود</t>
  </si>
  <si>
    <t>234679</t>
  </si>
  <si>
    <t>234682</t>
  </si>
  <si>
    <t>234689</t>
  </si>
  <si>
    <t>234707</t>
  </si>
  <si>
    <t>234708</t>
  </si>
  <si>
    <t>234719</t>
  </si>
  <si>
    <t>234683</t>
  </si>
  <si>
    <t>234713</t>
  </si>
  <si>
    <t>234774</t>
  </si>
  <si>
    <t>234775</t>
  </si>
  <si>
    <t>234785</t>
  </si>
  <si>
    <t>234792</t>
  </si>
  <si>
    <t>234699</t>
  </si>
  <si>
    <t>234710</t>
  </si>
  <si>
    <t>234803</t>
  </si>
  <si>
    <t>234673</t>
  </si>
  <si>
    <t>234690</t>
  </si>
  <si>
    <t>234686</t>
  </si>
  <si>
    <t>234694</t>
  </si>
  <si>
    <t>234680</t>
  </si>
  <si>
    <t>234684</t>
  </si>
  <si>
    <t>234705</t>
  </si>
  <si>
    <t>234722</t>
  </si>
  <si>
    <t>234681</t>
  </si>
  <si>
    <t>234696</t>
  </si>
  <si>
    <t>234711</t>
  </si>
  <si>
    <t>234712</t>
  </si>
  <si>
    <t>234718</t>
  </si>
  <si>
    <t>234688</t>
  </si>
  <si>
    <t>234691</t>
  </si>
  <si>
    <t>234706</t>
  </si>
  <si>
    <t>234715</t>
  </si>
  <si>
    <t>234704</t>
  </si>
  <si>
    <t>234714</t>
  </si>
  <si>
    <t>234721</t>
  </si>
  <si>
    <t>234674</t>
  </si>
  <si>
    <t>234676</t>
  </si>
  <si>
    <t>234695</t>
  </si>
  <si>
    <t>234698</t>
  </si>
  <si>
    <t>234720</t>
  </si>
  <si>
    <t>234687</t>
  </si>
  <si>
    <t>234693</t>
  </si>
  <si>
    <t>234697</t>
  </si>
  <si>
    <t>234692</t>
  </si>
  <si>
    <t>234685</t>
  </si>
  <si>
    <t>234703</t>
  </si>
  <si>
    <t>راژان آب زاگرس</t>
  </si>
  <si>
    <t>ابهررود</t>
  </si>
  <si>
    <t>ابهر</t>
  </si>
  <si>
    <t>عباس ابادسفلی</t>
  </si>
  <si>
    <t>233972</t>
  </si>
  <si>
    <t>233982</t>
  </si>
  <si>
    <t>233984</t>
  </si>
  <si>
    <t>234026</t>
  </si>
  <si>
    <t>234028</t>
  </si>
  <si>
    <t>238292</t>
  </si>
  <si>
    <t>233119</t>
  </si>
  <si>
    <t>233081</t>
  </si>
  <si>
    <t>233093</t>
  </si>
  <si>
    <t>233104</t>
  </si>
  <si>
    <t>233095</t>
  </si>
  <si>
    <t>233070</t>
  </si>
  <si>
    <t>233084</t>
  </si>
  <si>
    <t>233761</t>
  </si>
  <si>
    <t>233775</t>
  </si>
  <si>
    <t>233066</t>
  </si>
  <si>
    <t>233067</t>
  </si>
  <si>
    <t>233082</t>
  </si>
  <si>
    <t>233086</t>
  </si>
  <si>
    <t>233105</t>
  </si>
  <si>
    <t>233108</t>
  </si>
  <si>
    <t>233071</t>
  </si>
  <si>
    <t>دولت آباد</t>
  </si>
  <si>
    <t>233083</t>
  </si>
  <si>
    <t>233110</t>
  </si>
  <si>
    <t>233112</t>
  </si>
  <si>
    <t>233118</t>
  </si>
  <si>
    <t>233074</t>
  </si>
  <si>
    <t>233079</t>
  </si>
  <si>
    <t>233080</t>
  </si>
  <si>
    <t>233065</t>
  </si>
  <si>
    <t>233078</t>
  </si>
  <si>
    <t>233085</t>
  </si>
  <si>
    <t>233090</t>
  </si>
  <si>
    <t>233121</t>
  </si>
  <si>
    <t>232989</t>
  </si>
  <si>
    <t>صايين قلعه</t>
  </si>
  <si>
    <t>233264</t>
  </si>
  <si>
    <t>232991</t>
  </si>
  <si>
    <t>233261</t>
  </si>
  <si>
    <t>233263</t>
  </si>
  <si>
    <t>233268</t>
  </si>
  <si>
    <t>233266</t>
  </si>
  <si>
    <t>233258</t>
  </si>
  <si>
    <t>233259</t>
  </si>
  <si>
    <t>233260</t>
  </si>
  <si>
    <t>233267</t>
  </si>
  <si>
    <t>233257</t>
  </si>
  <si>
    <t>233181</t>
  </si>
  <si>
    <t>خرمدره</t>
  </si>
  <si>
    <t>233185</t>
  </si>
  <si>
    <t>233191</t>
  </si>
  <si>
    <t>233204</t>
  </si>
  <si>
    <t>238279</t>
  </si>
  <si>
    <t>233214</t>
  </si>
  <si>
    <t>233202</t>
  </si>
  <si>
    <t>233190</t>
  </si>
  <si>
    <t>233193</t>
  </si>
  <si>
    <t>233215</t>
  </si>
  <si>
    <t>233216</t>
  </si>
  <si>
    <t>233195</t>
  </si>
  <si>
    <t>233199</t>
  </si>
  <si>
    <t>233197</t>
  </si>
  <si>
    <t>233179</t>
  </si>
  <si>
    <t>233184</t>
  </si>
  <si>
    <t>سبز سامانه سبلان</t>
  </si>
  <si>
    <t>233000</t>
  </si>
  <si>
    <t>سنبل آباد</t>
  </si>
  <si>
    <t>سلطانيه</t>
  </si>
  <si>
    <t>233271</t>
  </si>
  <si>
    <t>232995</t>
  </si>
  <si>
    <t>232998</t>
  </si>
  <si>
    <t>233004</t>
  </si>
  <si>
    <t>233023</t>
  </si>
  <si>
    <t>232990</t>
  </si>
  <si>
    <t>232996</t>
  </si>
  <si>
    <t>233006</t>
  </si>
  <si>
    <t>233012</t>
  </si>
  <si>
    <t>233272</t>
  </si>
  <si>
    <t>232988</t>
  </si>
  <si>
    <t>232993</t>
  </si>
  <si>
    <t>232997</t>
  </si>
  <si>
    <t>233007</t>
  </si>
  <si>
    <t>233008</t>
  </si>
  <si>
    <t>233014</t>
  </si>
  <si>
    <t>233022</t>
  </si>
  <si>
    <t>491680</t>
  </si>
  <si>
    <t>232992</t>
  </si>
  <si>
    <t>233011</t>
  </si>
  <si>
    <t>233020</t>
  </si>
  <si>
    <t>233001</t>
  </si>
  <si>
    <t>گوزل دره</t>
  </si>
  <si>
    <t>باغ حلي</t>
  </si>
  <si>
    <t>233005</t>
  </si>
  <si>
    <t>233017</t>
  </si>
  <si>
    <t>233003</t>
  </si>
  <si>
    <t>233015</t>
  </si>
  <si>
    <t>235942</t>
  </si>
  <si>
    <t>233016</t>
  </si>
  <si>
    <t>235973</t>
  </si>
  <si>
    <t>233010</t>
  </si>
  <si>
    <t>233013</t>
  </si>
  <si>
    <t>234881</t>
  </si>
  <si>
    <t>234898</t>
  </si>
  <si>
    <t>234904</t>
  </si>
  <si>
    <t>234925</t>
  </si>
  <si>
    <t>234927</t>
  </si>
  <si>
    <t>234985</t>
  </si>
  <si>
    <t>235011</t>
  </si>
  <si>
    <t>235046</t>
  </si>
  <si>
    <t>238290</t>
  </si>
  <si>
    <t>232999</t>
  </si>
  <si>
    <t>233002</t>
  </si>
  <si>
    <t>234884</t>
  </si>
  <si>
    <t>233024</t>
  </si>
  <si>
    <t>یورت شهر</t>
  </si>
  <si>
    <t>یورت شهر سبلان</t>
  </si>
  <si>
    <t>چايپاره بالا</t>
  </si>
  <si>
    <t>زنجانرود</t>
  </si>
  <si>
    <t>زنجان</t>
  </si>
  <si>
    <t>235860</t>
  </si>
  <si>
    <t>235865</t>
  </si>
  <si>
    <t>236188</t>
  </si>
  <si>
    <t>236236</t>
  </si>
  <si>
    <t>235862</t>
  </si>
  <si>
    <t>235861</t>
  </si>
  <si>
    <t>235864</t>
  </si>
  <si>
    <t>236201</t>
  </si>
  <si>
    <t>235852</t>
  </si>
  <si>
    <t>زنجانرودپايين</t>
  </si>
  <si>
    <t>236200</t>
  </si>
  <si>
    <t>236211</t>
  </si>
  <si>
    <t>236212</t>
  </si>
  <si>
    <t>236235</t>
  </si>
  <si>
    <t>236418</t>
  </si>
  <si>
    <t>236208</t>
  </si>
  <si>
    <t>036365</t>
  </si>
  <si>
    <t>036380</t>
  </si>
  <si>
    <t>036381</t>
  </si>
  <si>
    <t>236193</t>
  </si>
  <si>
    <t>236206</t>
  </si>
  <si>
    <t>236219</t>
  </si>
  <si>
    <t>236227</t>
  </si>
  <si>
    <t>236229</t>
  </si>
  <si>
    <t>236350</t>
  </si>
  <si>
    <t>236192</t>
  </si>
  <si>
    <t>236199</t>
  </si>
  <si>
    <t>236214</t>
  </si>
  <si>
    <t>236217</t>
  </si>
  <si>
    <t>236218</t>
  </si>
  <si>
    <t>236232</t>
  </si>
  <si>
    <t>236340</t>
  </si>
  <si>
    <t>236190</t>
  </si>
  <si>
    <t>236213</t>
  </si>
  <si>
    <t>236216</t>
  </si>
  <si>
    <t>236234</t>
  </si>
  <si>
    <t>236181</t>
  </si>
  <si>
    <t>236204</t>
  </si>
  <si>
    <t>236207</t>
  </si>
  <si>
    <t>236220</t>
  </si>
  <si>
    <t>236223</t>
  </si>
  <si>
    <t>236179</t>
  </si>
  <si>
    <t>236189</t>
  </si>
  <si>
    <t>236230</t>
  </si>
  <si>
    <t>236195</t>
  </si>
  <si>
    <t>236205</t>
  </si>
  <si>
    <t>236221</t>
  </si>
  <si>
    <t>235476</t>
  </si>
  <si>
    <t>چايپاره پايين</t>
  </si>
  <si>
    <t>235495</t>
  </si>
  <si>
    <t>235496</t>
  </si>
  <si>
    <t>235504</t>
  </si>
  <si>
    <t>235505</t>
  </si>
  <si>
    <t>235866</t>
  </si>
  <si>
    <t>235473</t>
  </si>
  <si>
    <t>235474</t>
  </si>
  <si>
    <t>235853</t>
  </si>
  <si>
    <t>235855</t>
  </si>
  <si>
    <t>235867</t>
  </si>
  <si>
    <t>235859</t>
  </si>
  <si>
    <t>235573</t>
  </si>
  <si>
    <t>غني بيگلو</t>
  </si>
  <si>
    <t>235574</t>
  </si>
  <si>
    <t>235591</t>
  </si>
  <si>
    <t>235575</t>
  </si>
  <si>
    <t>235597</t>
  </si>
  <si>
    <t>235571</t>
  </si>
  <si>
    <t>235579</t>
  </si>
  <si>
    <t>235582</t>
  </si>
  <si>
    <t>235586</t>
  </si>
  <si>
    <t>235863</t>
  </si>
  <si>
    <t>235580</t>
  </si>
  <si>
    <t>235584</t>
  </si>
  <si>
    <t>235588</t>
  </si>
  <si>
    <t>235592</t>
  </si>
  <si>
    <t>235598</t>
  </si>
  <si>
    <t>235600</t>
  </si>
  <si>
    <t>235854</t>
  </si>
  <si>
    <t>235581</t>
  </si>
  <si>
    <t>235587</t>
  </si>
  <si>
    <t>235590</t>
  </si>
  <si>
    <t>235594</t>
  </si>
  <si>
    <t>235596</t>
  </si>
  <si>
    <t>235601</t>
  </si>
  <si>
    <t>235578</t>
  </si>
  <si>
    <t>235641</t>
  </si>
  <si>
    <t>235648</t>
  </si>
  <si>
    <t>235656</t>
  </si>
  <si>
    <t>235577</t>
  </si>
  <si>
    <t>235599</t>
  </si>
  <si>
    <t>235892</t>
  </si>
  <si>
    <t>235916</t>
  </si>
  <si>
    <t>235917</t>
  </si>
  <si>
    <t>236003</t>
  </si>
  <si>
    <t>236024</t>
  </si>
  <si>
    <t>234883</t>
  </si>
  <si>
    <t>235019</t>
  </si>
  <si>
    <t>236006</t>
  </si>
  <si>
    <t>235952</t>
  </si>
  <si>
    <t>235896</t>
  </si>
  <si>
    <t>235954</t>
  </si>
  <si>
    <t>235990</t>
  </si>
  <si>
    <t>235992</t>
  </si>
  <si>
    <t>235996</t>
  </si>
  <si>
    <t>235997</t>
  </si>
  <si>
    <t>235949</t>
  </si>
  <si>
    <t>235926</t>
  </si>
  <si>
    <t>235900</t>
  </si>
  <si>
    <t>235930</t>
  </si>
  <si>
    <t>235935</t>
  </si>
  <si>
    <t>235958</t>
  </si>
  <si>
    <t>235985</t>
  </si>
  <si>
    <t>236018</t>
  </si>
  <si>
    <t>234877</t>
  </si>
  <si>
    <t>234893</t>
  </si>
  <si>
    <t>234922</t>
  </si>
  <si>
    <t>234934</t>
  </si>
  <si>
    <t>234975</t>
  </si>
  <si>
    <t>234977</t>
  </si>
  <si>
    <t>234993</t>
  </si>
  <si>
    <t>234997</t>
  </si>
  <si>
    <t>235026</t>
  </si>
  <si>
    <t>235052</t>
  </si>
  <si>
    <t>235999</t>
  </si>
  <si>
    <t>235730</t>
  </si>
  <si>
    <t>235747</t>
  </si>
  <si>
    <t>235749</t>
  </si>
  <si>
    <t>235750</t>
  </si>
  <si>
    <t>235775</t>
  </si>
  <si>
    <t>235724</t>
  </si>
  <si>
    <t>235742</t>
  </si>
  <si>
    <t>235774</t>
  </si>
  <si>
    <t>235727</t>
  </si>
  <si>
    <t>235777</t>
  </si>
  <si>
    <t>235751</t>
  </si>
  <si>
    <t>235735</t>
  </si>
  <si>
    <t>235771</t>
  </si>
  <si>
    <t>235721</t>
  </si>
  <si>
    <t>235004</t>
  </si>
  <si>
    <t>235020</t>
  </si>
  <si>
    <t>235933</t>
  </si>
  <si>
    <t>235943</t>
  </si>
  <si>
    <t>235971</t>
  </si>
  <si>
    <t>235972</t>
  </si>
  <si>
    <t>235975</t>
  </si>
  <si>
    <t>235998</t>
  </si>
  <si>
    <t>235929</t>
  </si>
  <si>
    <t>236027</t>
  </si>
  <si>
    <t>236178</t>
  </si>
  <si>
    <t>زنجانرودبالا</t>
  </si>
  <si>
    <t>236180</t>
  </si>
  <si>
    <t>236202</t>
  </si>
  <si>
    <t>236203</t>
  </si>
  <si>
    <t>236222</t>
  </si>
  <si>
    <t>236233</t>
  </si>
  <si>
    <t>235944</t>
  </si>
  <si>
    <t>236014</t>
  </si>
  <si>
    <t>236194</t>
  </si>
  <si>
    <t>236224</t>
  </si>
  <si>
    <t>236225</t>
  </si>
  <si>
    <t>236029</t>
  </si>
  <si>
    <t>236231</t>
  </si>
  <si>
    <t>236030</t>
  </si>
  <si>
    <t>235895</t>
  </si>
  <si>
    <t>235902</t>
  </si>
  <si>
    <t>235936</t>
  </si>
  <si>
    <t>236017</t>
  </si>
  <si>
    <t>235897</t>
  </si>
  <si>
    <t>235910</t>
  </si>
  <si>
    <t>236005</t>
  </si>
  <si>
    <t>236015</t>
  </si>
  <si>
    <t>235995</t>
  </si>
  <si>
    <t>236025</t>
  </si>
  <si>
    <t>235964</t>
  </si>
  <si>
    <t>معجزات</t>
  </si>
  <si>
    <t>235983</t>
  </si>
  <si>
    <t>236004</t>
  </si>
  <si>
    <t>235934</t>
  </si>
  <si>
    <t>235911</t>
  </si>
  <si>
    <t>235921</t>
  </si>
  <si>
    <t>235957</t>
  </si>
  <si>
    <t>235977</t>
  </si>
  <si>
    <t>235967</t>
  </si>
  <si>
    <t>235894</t>
  </si>
  <si>
    <t>235986</t>
  </si>
  <si>
    <t>235893</t>
  </si>
  <si>
    <t>235938</t>
  </si>
  <si>
    <t>235956</t>
  </si>
  <si>
    <t>235965</t>
  </si>
  <si>
    <t>235978</t>
  </si>
  <si>
    <t>235953</t>
  </si>
  <si>
    <t>235960</t>
  </si>
  <si>
    <t>235888</t>
  </si>
  <si>
    <t>235955</t>
  </si>
  <si>
    <t>235898</t>
  </si>
  <si>
    <t>235927</t>
  </si>
  <si>
    <t>235950</t>
  </si>
  <si>
    <t>235984</t>
  </si>
  <si>
    <t>235645</t>
  </si>
  <si>
    <t>235657</t>
  </si>
  <si>
    <t>235732</t>
  </si>
  <si>
    <t>235741</t>
  </si>
  <si>
    <t>235757</t>
  </si>
  <si>
    <t>235769</t>
  </si>
  <si>
    <t>235760</t>
  </si>
  <si>
    <t>235762</t>
  </si>
  <si>
    <t>235737</t>
  </si>
  <si>
    <t>235776</t>
  </si>
  <si>
    <t>236349</t>
  </si>
  <si>
    <t>قره پشتلوبالا</t>
  </si>
  <si>
    <t>قره پشتلو</t>
  </si>
  <si>
    <t>236326</t>
  </si>
  <si>
    <t>236329</t>
  </si>
  <si>
    <t>236330</t>
  </si>
  <si>
    <t>236332</t>
  </si>
  <si>
    <t>236336</t>
  </si>
  <si>
    <t>236347</t>
  </si>
  <si>
    <t>236351</t>
  </si>
  <si>
    <t>236353</t>
  </si>
  <si>
    <t>234901</t>
  </si>
  <si>
    <t>235009</t>
  </si>
  <si>
    <t>235018</t>
  </si>
  <si>
    <t>236238</t>
  </si>
  <si>
    <t>236335</t>
  </si>
  <si>
    <t>236338</t>
  </si>
  <si>
    <t>236339</t>
  </si>
  <si>
    <t>236341</t>
  </si>
  <si>
    <t>236361</t>
  </si>
  <si>
    <t>236327</t>
  </si>
  <si>
    <t>236333</t>
  </si>
  <si>
    <t>236334</t>
  </si>
  <si>
    <t>236342</t>
  </si>
  <si>
    <t>236346</t>
  </si>
  <si>
    <t>036348</t>
  </si>
  <si>
    <t>قره پشتلوپايين</t>
  </si>
  <si>
    <t>036367</t>
  </si>
  <si>
    <t>036375</t>
  </si>
  <si>
    <t>036398</t>
  </si>
  <si>
    <t>036399</t>
  </si>
  <si>
    <t>236324</t>
  </si>
  <si>
    <t>236328</t>
  </si>
  <si>
    <t>236337</t>
  </si>
  <si>
    <t>490658</t>
  </si>
  <si>
    <t>036372</t>
  </si>
  <si>
    <t>036421</t>
  </si>
  <si>
    <t>036431</t>
  </si>
  <si>
    <t>036461</t>
  </si>
  <si>
    <t>036462</t>
  </si>
  <si>
    <t>234915</t>
  </si>
  <si>
    <t>236348</t>
  </si>
  <si>
    <t>236352</t>
  </si>
  <si>
    <t>236354</t>
  </si>
  <si>
    <t>235925</t>
  </si>
  <si>
    <t>235961</t>
  </si>
  <si>
    <t>235991</t>
  </si>
  <si>
    <t>236215</t>
  </si>
  <si>
    <t>235948</t>
  </si>
  <si>
    <t>236237</t>
  </si>
  <si>
    <t>236250</t>
  </si>
  <si>
    <t>236182</t>
  </si>
  <si>
    <t>236239</t>
  </si>
  <si>
    <t>236249</t>
  </si>
  <si>
    <t>236226</t>
  </si>
  <si>
    <t>234955</t>
  </si>
  <si>
    <t>طارم</t>
  </si>
  <si>
    <t>235000</t>
  </si>
  <si>
    <t>235001</t>
  </si>
  <si>
    <t>235007</t>
  </si>
  <si>
    <t>235042</t>
  </si>
  <si>
    <t>235043</t>
  </si>
  <si>
    <t>234970</t>
  </si>
  <si>
    <t>235003</t>
  </si>
  <si>
    <t>234956</t>
  </si>
  <si>
    <t>235008</t>
  </si>
  <si>
    <t>235021</t>
  </si>
  <si>
    <t>234887</t>
  </si>
  <si>
    <t>819065</t>
  </si>
  <si>
    <t>234913</t>
  </si>
  <si>
    <t>234965</t>
  </si>
  <si>
    <t>234919</t>
  </si>
  <si>
    <t>234947</t>
  </si>
  <si>
    <t>234966</t>
  </si>
  <si>
    <t>234978</t>
  </si>
  <si>
    <t>234889</t>
  </si>
  <si>
    <t>234908</t>
  </si>
  <si>
    <t>234950</t>
  </si>
  <si>
    <t>234967</t>
  </si>
  <si>
    <t>234972</t>
  </si>
  <si>
    <t>234878</t>
  </si>
  <si>
    <t>234920</t>
  </si>
  <si>
    <t>234995</t>
  </si>
  <si>
    <t>235015</t>
  </si>
  <si>
    <t>234954</t>
  </si>
  <si>
    <t>235047</t>
  </si>
  <si>
    <t>234916</t>
  </si>
  <si>
    <t>234945</t>
  </si>
  <si>
    <t>234957</t>
  </si>
  <si>
    <t>234882</t>
  </si>
  <si>
    <t>234971</t>
  </si>
  <si>
    <t>234980</t>
  </si>
  <si>
    <t>235032</t>
  </si>
  <si>
    <t>234940</t>
  </si>
  <si>
    <t>234942</t>
  </si>
  <si>
    <t>234894</t>
  </si>
  <si>
    <t>آب بر</t>
  </si>
  <si>
    <t>234932</t>
  </si>
  <si>
    <t>234982</t>
  </si>
  <si>
    <t>234983</t>
  </si>
  <si>
    <t>235012</t>
  </si>
  <si>
    <t>235013</t>
  </si>
  <si>
    <t>234976</t>
  </si>
  <si>
    <t>235048</t>
  </si>
  <si>
    <t>235049</t>
  </si>
  <si>
    <t>235050</t>
  </si>
  <si>
    <t>234880</t>
  </si>
  <si>
    <t>235017</t>
  </si>
  <si>
    <t>234911</t>
  </si>
  <si>
    <t>234912</t>
  </si>
  <si>
    <t>234914</t>
  </si>
  <si>
    <t>235002</t>
  </si>
  <si>
    <t>235039</t>
  </si>
  <si>
    <t>234939</t>
  </si>
  <si>
    <t>234896</t>
  </si>
  <si>
    <t>234900</t>
  </si>
  <si>
    <t>234958</t>
  </si>
  <si>
    <t>234962</t>
  </si>
  <si>
    <t>234988</t>
  </si>
  <si>
    <t>234991</t>
  </si>
  <si>
    <t>234998</t>
  </si>
  <si>
    <t>235010</t>
  </si>
  <si>
    <t>235016</t>
  </si>
  <si>
    <t>235033</t>
  </si>
  <si>
    <t>235037</t>
  </si>
  <si>
    <t>235045</t>
  </si>
  <si>
    <t>234899</t>
  </si>
  <si>
    <t>234936</t>
  </si>
  <si>
    <t>235006</t>
  </si>
  <si>
    <t>819066</t>
  </si>
  <si>
    <t>819074</t>
  </si>
  <si>
    <t>234903</t>
  </si>
  <si>
    <t>234949</t>
  </si>
  <si>
    <t>235025</t>
  </si>
  <si>
    <t>819067</t>
  </si>
  <si>
    <t>235024</t>
  </si>
  <si>
    <t>234910</t>
  </si>
  <si>
    <t>234909</t>
  </si>
  <si>
    <t>234926</t>
  </si>
  <si>
    <t>234979</t>
  </si>
  <si>
    <t>235051</t>
  </si>
  <si>
    <t>235023</t>
  </si>
  <si>
    <t>234886</t>
  </si>
  <si>
    <t>234924</t>
  </si>
  <si>
    <t>234963</t>
  </si>
  <si>
    <t>234974</t>
  </si>
  <si>
    <t>235028</t>
  </si>
  <si>
    <t>235029</t>
  </si>
  <si>
    <t>234902</t>
  </si>
  <si>
    <t>234905</t>
  </si>
  <si>
    <t>234921</t>
  </si>
  <si>
    <t>234953</t>
  </si>
  <si>
    <t>234935</t>
  </si>
  <si>
    <t>234964</t>
  </si>
  <si>
    <t>زیر20</t>
  </si>
  <si>
    <t>بالای 20</t>
  </si>
  <si>
    <t>بالای20</t>
  </si>
  <si>
    <t>جلسه زیر20</t>
  </si>
  <si>
    <t>جلسه بالای 20</t>
  </si>
  <si>
    <t>جلسات برگزار شده</t>
  </si>
  <si>
    <t>زیر 20</t>
  </si>
  <si>
    <t xml:space="preserve"> بالای20</t>
  </si>
  <si>
    <t>97/12/16</t>
  </si>
  <si>
    <t>پرسشنامه هنوز ندارد</t>
  </si>
  <si>
    <t>طارم مرکزی</t>
  </si>
  <si>
    <t>طارم چورزق</t>
  </si>
  <si>
    <t>زنجان قره پشتلو</t>
  </si>
  <si>
    <t>زنجان مرکزی</t>
  </si>
  <si>
    <t>زنجان زنجانرود</t>
  </si>
  <si>
    <t>سلطانیه باغ حلی</t>
  </si>
  <si>
    <t>سلطانیه مرکزی</t>
  </si>
  <si>
    <t>ایجرود حلب</t>
  </si>
  <si>
    <t>ایجرود مرکزی</t>
  </si>
  <si>
    <t>ماهنشان انگوران</t>
  </si>
  <si>
    <t>ماهنشان مرکزی</t>
  </si>
  <si>
    <t>خدابنده افشار</t>
  </si>
  <si>
    <t>خدابنده بزینه رود</t>
  </si>
  <si>
    <t>خدابنده مرکزی</t>
  </si>
  <si>
    <t>خرمدره مرکزی</t>
  </si>
  <si>
    <t>ابهر مرکزی</t>
  </si>
  <si>
    <t xml:space="preserve"> سامان</t>
  </si>
  <si>
    <t>خدابنده سجاسرود</t>
  </si>
  <si>
    <t>راژان</t>
  </si>
  <si>
    <t>سبزسامانه</t>
  </si>
  <si>
    <t>1397/12/8</t>
  </si>
  <si>
    <t>1397/12/20</t>
  </si>
  <si>
    <t>1397/12/15</t>
  </si>
  <si>
    <t>1397/12/16</t>
  </si>
  <si>
    <t>1397/12/7</t>
  </si>
  <si>
    <t>تعداد خانوار زیر 5 (مسئولی برای ارتباط با بخشداری در این 4 روستا وجود ندارد)</t>
  </si>
  <si>
    <t>دو روستای سعید آباد علیا و سفلی ادغام شده و روستای واحد سعید آباد حاصل شده است</t>
  </si>
  <si>
    <t>427خانوار</t>
  </si>
  <si>
    <t>جمعیت1194</t>
  </si>
  <si>
    <t>روستای یدی بلاغ</t>
  </si>
  <si>
    <t>11:30</t>
  </si>
  <si>
    <t>8:30</t>
  </si>
  <si>
    <t>08:30</t>
  </si>
  <si>
    <t>97/12/23</t>
  </si>
  <si>
    <t>97/12/2۲</t>
  </si>
  <si>
    <t>21خانوار بودو دهیار ندارد-دکتر دین محمدی با چند نفر صحبت کردند</t>
  </si>
  <si>
    <t>97/12/26</t>
  </si>
  <si>
    <t>97/12/22</t>
  </si>
  <si>
    <t>چپقلو (بخش)</t>
  </si>
  <si>
    <t>98/01/09</t>
  </si>
  <si>
    <t>98/01/14</t>
  </si>
  <si>
    <t>98/01/22</t>
  </si>
  <si>
    <t>س</t>
  </si>
  <si>
    <t>97/10/20</t>
  </si>
  <si>
    <t>97/9/20</t>
  </si>
  <si>
    <t>97/12/15</t>
  </si>
  <si>
    <t>97/10/27</t>
  </si>
  <si>
    <t>97/12/7</t>
  </si>
  <si>
    <t>97/12/6</t>
  </si>
  <si>
    <t>97/12/ 14</t>
  </si>
  <si>
    <t>97/12/ 13</t>
  </si>
  <si>
    <t>97/11/16</t>
  </si>
  <si>
    <t>97/11/9</t>
  </si>
  <si>
    <t>97/11/10</t>
  </si>
  <si>
    <t>97/10/8</t>
  </si>
  <si>
    <t>97/10/7</t>
  </si>
  <si>
    <t>97/10/ 9</t>
  </si>
  <si>
    <t>98/01/27</t>
  </si>
  <si>
    <t>98/02/06</t>
  </si>
  <si>
    <t>98/01/31</t>
  </si>
  <si>
    <t>98/02/05</t>
  </si>
  <si>
    <t>98/01/29</t>
  </si>
  <si>
    <t>98/02/01</t>
  </si>
  <si>
    <t>98/1/27</t>
  </si>
  <si>
    <t>دو شنبه</t>
  </si>
  <si>
    <t>98/1/19</t>
  </si>
  <si>
    <t>98/1/22</t>
  </si>
  <si>
    <t>1398/1/25</t>
  </si>
  <si>
    <t>98/02/12</t>
  </si>
  <si>
    <t>98/01/28</t>
  </si>
  <si>
    <t>16:30</t>
  </si>
  <si>
    <t>10:00</t>
  </si>
  <si>
    <t>عدم همکاری</t>
  </si>
  <si>
    <t>98/01/30</t>
  </si>
  <si>
    <t>خالی از سکنه</t>
  </si>
  <si>
    <t>حسن آباد جدید و قدیم یک روستای واحد</t>
  </si>
  <si>
    <t>2خانوار/عدم ارتباط بخشداری</t>
  </si>
  <si>
    <t>عدم ارتباط بخشداری</t>
  </si>
  <si>
    <t>پاسخ گو نبودند</t>
  </si>
  <si>
    <t>98/02/26</t>
  </si>
  <si>
    <t>98/02/27</t>
  </si>
  <si>
    <t>عدم حضور در جلسه</t>
  </si>
  <si>
    <t>فاقد دهیار و موسمی با جمعیت غیردائمی</t>
  </si>
  <si>
    <t>جلسه مشارکتی شهرستان دعوت شدند ولی کسی نیامد</t>
  </si>
  <si>
    <t>فاقد دهیار جلسه مشارکتی شهرستان دعوت شدند ولی کسی نیامد</t>
  </si>
  <si>
    <t>موسمی</t>
  </si>
  <si>
    <t>98/02/13</t>
  </si>
  <si>
    <t>شرایط ویژه:اسکان مهاجران عراقی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</si>
</sst>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000401]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Zar"/>
      <charset val="178"/>
    </font>
    <font>
      <b/>
      <sz val="10"/>
      <color theme="1"/>
      <name val="B Zar"/>
      <charset val="178"/>
    </font>
    <font>
      <b/>
      <sz val="8"/>
      <color theme="1"/>
      <name val="B Zar"/>
      <charset val="178"/>
    </font>
    <font>
      <b/>
      <sz val="20"/>
      <color theme="1"/>
      <name val="B Zar"/>
      <charset val="178"/>
    </font>
    <font>
      <b/>
      <sz val="9"/>
      <color theme="1"/>
      <name val="B Zar"/>
      <charset val="178"/>
    </font>
    <font>
      <b/>
      <sz val="16"/>
      <color theme="1"/>
      <name val="B Zar"/>
      <charset val="178"/>
    </font>
    <font>
      <b/>
      <sz val="9"/>
      <name val="B Zar"/>
      <charset val="178"/>
    </font>
    <font>
      <b/>
      <sz val="11"/>
      <name val="B Zar"/>
      <charset val="178"/>
    </font>
    <font>
      <b/>
      <sz val="10"/>
      <name val="B Zar"/>
      <charset val="178"/>
    </font>
    <font>
      <b/>
      <sz val="8"/>
      <name val="B Zar"/>
      <charset val="178"/>
    </font>
    <font>
      <sz val="11"/>
      <color theme="1"/>
      <name val="B Zar"/>
      <charset val="178"/>
    </font>
    <font>
      <b/>
      <sz val="12"/>
      <color theme="1"/>
      <name val="B Zar"/>
      <charset val="178"/>
    </font>
    <font>
      <b/>
      <sz val="12"/>
      <name val="B Zar"/>
      <charset val="178"/>
    </font>
    <font>
      <b/>
      <sz val="11"/>
      <color theme="1"/>
      <name val="Calibri"/>
      <family val="2"/>
    </font>
    <font>
      <sz val="9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Zar"/>
      <charset val="178"/>
    </font>
    <font>
      <sz val="10"/>
      <color theme="1"/>
      <name val="B Zar"/>
      <charset val="178"/>
    </font>
    <font>
      <b/>
      <sz val="8"/>
      <color rgb="FFFF0000"/>
      <name val="B Zar"/>
      <charset val="178"/>
    </font>
    <font>
      <sz val="9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3EBD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9E0A2"/>
        <bgColor indexed="64"/>
      </patternFill>
    </fill>
    <fill>
      <patternFill patternType="solid">
        <fgColor rgb="FFD3CCFA"/>
        <bgColor indexed="64"/>
      </patternFill>
    </fill>
    <fill>
      <patternFill patternType="solid">
        <fgColor rgb="FFA6AAF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CC8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0" fillId="0" borderId="0" xfId="0" applyFont="1"/>
    <xf numFmtId="0" fontId="6" fillId="3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 textRotation="90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1" fontId="18" fillId="0" borderId="0" xfId="0" applyNumberFormat="1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/>
    </xf>
    <xf numFmtId="20" fontId="6" fillId="10" borderId="3" xfId="0" applyNumberFormat="1" applyFont="1" applyFill="1" applyBorder="1" applyAlignment="1">
      <alignment horizontal="center" vertical="center"/>
    </xf>
    <xf numFmtId="0" fontId="6" fillId="10" borderId="3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13" xfId="0" applyFont="1" applyFill="1" applyBorder="1" applyAlignment="1">
      <alignment horizontal="center" vertical="center" wrapText="1" readingOrder="2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/>
    </xf>
    <xf numFmtId="0" fontId="6" fillId="13" borderId="14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 readingOrder="2"/>
    </xf>
    <xf numFmtId="0" fontId="4" fillId="1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0" fontId="4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20" fontId="6" fillId="13" borderId="3" xfId="0" applyNumberFormat="1" applyFont="1" applyFill="1" applyBorder="1" applyAlignment="1">
      <alignment horizontal="center" vertical="center"/>
    </xf>
    <xf numFmtId="0" fontId="6" fillId="13" borderId="3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6" fillId="13" borderId="17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6" fillId="13" borderId="0" xfId="0" applyFont="1" applyFill="1" applyBorder="1" applyAlignment="1">
      <alignment horizontal="center" vertical="center"/>
    </xf>
    <xf numFmtId="164" fontId="6" fillId="13" borderId="3" xfId="0" applyNumberFormat="1" applyFont="1" applyFill="1" applyBorder="1" applyAlignment="1">
      <alignment horizontal="center" vertical="center"/>
    </xf>
    <xf numFmtId="17" fontId="6" fillId="13" borderId="3" xfId="0" applyNumberFormat="1" applyFont="1" applyFill="1" applyBorder="1" applyAlignment="1">
      <alignment horizontal="center" vertical="center"/>
    </xf>
    <xf numFmtId="16" fontId="6" fillId="13" borderId="3" xfId="0" applyNumberFormat="1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 wrapText="1" readingOrder="2"/>
    </xf>
    <xf numFmtId="2" fontId="6" fillId="13" borderId="3" xfId="0" applyNumberFormat="1" applyFont="1" applyFill="1" applyBorder="1" applyAlignment="1">
      <alignment horizontal="center" vertical="center" wrapText="1"/>
    </xf>
    <xf numFmtId="2" fontId="6" fillId="13" borderId="3" xfId="0" applyNumberFormat="1" applyFont="1" applyFill="1" applyBorder="1" applyAlignment="1">
      <alignment horizontal="center" vertical="center"/>
    </xf>
    <xf numFmtId="164" fontId="6" fillId="13" borderId="3" xfId="0" applyNumberFormat="1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/>
    </xf>
    <xf numFmtId="0" fontId="13" fillId="11" borderId="13" xfId="0" applyFont="1" applyFill="1" applyBorder="1" applyAlignment="1">
      <alignment horizontal="center" vertical="center" wrapText="1" readingOrder="2"/>
    </xf>
    <xf numFmtId="0" fontId="13" fillId="11" borderId="13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49" fontId="6" fillId="13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13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 readingOrder="2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6" fillId="0" borderId="3" xfId="0" applyFont="1" applyBorder="1"/>
    <xf numFmtId="0" fontId="8" fillId="7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 readingOrder="2"/>
    </xf>
    <xf numFmtId="0" fontId="8" fillId="7" borderId="1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6" fillId="16" borderId="3" xfId="0" applyFont="1" applyFill="1" applyBorder="1" applyAlignment="1">
      <alignment horizontal="center" vertical="center"/>
    </xf>
    <xf numFmtId="0" fontId="13" fillId="16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17" borderId="0" xfId="0" applyFont="1" applyFill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15" fillId="17" borderId="3" xfId="0" applyFont="1" applyFill="1" applyBorder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0" fontId="13" fillId="14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0" fillId="19" borderId="0" xfId="0" applyFont="1" applyFill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13" borderId="3" xfId="0" applyFont="1" applyFill="1" applyBorder="1" applyAlignment="1">
      <alignment horizontal="center" vertical="center"/>
    </xf>
    <xf numFmtId="0" fontId="16" fillId="13" borderId="4" xfId="0" applyFont="1" applyFill="1" applyBorder="1" applyAlignment="1">
      <alignment horizontal="center" vertical="center"/>
    </xf>
    <xf numFmtId="0" fontId="16" fillId="13" borderId="13" xfId="0" applyFont="1" applyFill="1" applyBorder="1" applyAlignment="1">
      <alignment horizontal="center" vertical="center"/>
    </xf>
    <xf numFmtId="20" fontId="16" fillId="13" borderId="3" xfId="0" applyNumberFormat="1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/>
    </xf>
    <xf numFmtId="0" fontId="16" fillId="13" borderId="5" xfId="0" applyFont="1" applyFill="1" applyBorder="1" applyAlignment="1">
      <alignment horizontal="center" vertical="center"/>
    </xf>
    <xf numFmtId="0" fontId="15" fillId="18" borderId="3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20" fontId="6" fillId="4" borderId="3" xfId="0" applyNumberFormat="1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18" fillId="18" borderId="0" xfId="0" applyFont="1" applyFill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0" fontId="6" fillId="18" borderId="3" xfId="0" applyFont="1" applyFill="1" applyBorder="1" applyAlignment="1">
      <alignment horizontal="center" vertical="center" wrapText="1"/>
    </xf>
    <xf numFmtId="0" fontId="3" fillId="18" borderId="0" xfId="0" applyFont="1" applyFill="1" applyAlignment="1">
      <alignment horizontal="center" vertical="center"/>
    </xf>
    <xf numFmtId="0" fontId="6" fillId="18" borderId="0" xfId="0" applyFont="1" applyFill="1" applyAlignment="1">
      <alignment horizontal="center" vertical="center"/>
    </xf>
    <xf numFmtId="20" fontId="6" fillId="13" borderId="1" xfId="0" applyNumberFormat="1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13" fillId="17" borderId="3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textRotation="90"/>
    </xf>
    <xf numFmtId="0" fontId="6" fillId="20" borderId="3" xfId="0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horizontal="center" vertical="center"/>
    </xf>
    <xf numFmtId="0" fontId="6" fillId="20" borderId="13" xfId="0" applyFont="1" applyFill="1" applyBorder="1" applyAlignment="1">
      <alignment horizontal="center" vertical="center"/>
    </xf>
    <xf numFmtId="0" fontId="6" fillId="20" borderId="3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10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textRotation="90"/>
    </xf>
    <xf numFmtId="0" fontId="2" fillId="15" borderId="1" xfId="0" applyFont="1" applyFill="1" applyBorder="1" applyAlignment="1">
      <alignment horizontal="center" vertical="center"/>
    </xf>
    <xf numFmtId="0" fontId="2" fillId="17" borderId="1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16" borderId="10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17" fillId="0" borderId="0" xfId="0" applyFont="1"/>
    <xf numFmtId="0" fontId="3" fillId="0" borderId="0" xfId="0" applyFont="1"/>
    <xf numFmtId="0" fontId="10" fillId="7" borderId="3" xfId="0" applyFont="1" applyFill="1" applyBorder="1" applyAlignment="1">
      <alignment horizontal="center" vertical="center"/>
    </xf>
    <xf numFmtId="0" fontId="21" fillId="0" borderId="0" xfId="0" applyFont="1"/>
    <xf numFmtId="49" fontId="8" fillId="2" borderId="3" xfId="0" applyNumberFormat="1" applyFont="1" applyFill="1" applyBorder="1" applyAlignment="1">
      <alignment horizontal="center" vertical="center" wrapText="1"/>
    </xf>
    <xf numFmtId="1" fontId="18" fillId="7" borderId="3" xfId="0" applyNumberFormat="1" applyFont="1" applyFill="1" applyBorder="1" applyAlignment="1">
      <alignment horizontal="center" vertical="center" readingOrder="2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/>
    </xf>
    <xf numFmtId="0" fontId="6" fillId="21" borderId="0" xfId="0" applyFont="1" applyFill="1" applyAlignment="1">
      <alignment horizontal="center" vertical="center"/>
    </xf>
    <xf numFmtId="0" fontId="8" fillId="21" borderId="0" xfId="0" applyFont="1" applyFill="1"/>
    <xf numFmtId="0" fontId="6" fillId="22" borderId="0" xfId="0" applyFont="1" applyFill="1"/>
    <xf numFmtId="0" fontId="6" fillId="13" borderId="20" xfId="0" applyFont="1" applyFill="1" applyBorder="1" applyAlignment="1">
      <alignment horizontal="center" vertical="center"/>
    </xf>
    <xf numFmtId="0" fontId="6" fillId="13" borderId="21" xfId="0" applyFont="1" applyFill="1" applyBorder="1" applyAlignment="1">
      <alignment horizontal="center" vertical="center"/>
    </xf>
    <xf numFmtId="0" fontId="6" fillId="13" borderId="2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18" borderId="3" xfId="0" applyFont="1" applyFill="1" applyBorder="1" applyAlignment="1">
      <alignment horizontal="center" vertical="center"/>
    </xf>
    <xf numFmtId="20" fontId="6" fillId="18" borderId="3" xfId="0" applyNumberFormat="1" applyFont="1" applyFill="1" applyBorder="1" applyAlignment="1">
      <alignment horizontal="center" vertical="center"/>
    </xf>
    <xf numFmtId="0" fontId="6" fillId="18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49" fontId="6" fillId="10" borderId="3" xfId="0" applyNumberFormat="1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6" fillId="21" borderId="3" xfId="0" applyFont="1" applyFill="1" applyBorder="1" applyAlignment="1">
      <alignment horizontal="center" vertical="center"/>
    </xf>
    <xf numFmtId="0" fontId="3" fillId="21" borderId="3" xfId="0" applyFont="1" applyFill="1" applyBorder="1" applyAlignment="1">
      <alignment horizontal="center" vertical="center"/>
    </xf>
    <xf numFmtId="0" fontId="2" fillId="21" borderId="0" xfId="0" applyFont="1" applyFill="1" applyAlignment="1">
      <alignment vertical="center"/>
    </xf>
    <xf numFmtId="0" fontId="2" fillId="21" borderId="0" xfId="0" applyFont="1" applyFill="1" applyAlignment="1">
      <alignment horizontal="center" vertical="center"/>
    </xf>
    <xf numFmtId="0" fontId="6" fillId="23" borderId="0" xfId="0" applyFont="1" applyFill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20" fontId="6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8" fillId="8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9" fillId="11" borderId="1" xfId="0" applyFont="1" applyFill="1" applyBorder="1" applyAlignment="1">
      <alignment horizontal="center" vertical="center" textRotation="90"/>
    </xf>
    <xf numFmtId="0" fontId="19" fillId="11" borderId="10" xfId="0" applyFont="1" applyFill="1" applyBorder="1" applyAlignment="1">
      <alignment horizontal="center" vertical="center" textRotation="90"/>
    </xf>
    <xf numFmtId="0" fontId="3" fillId="11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 readingOrder="2"/>
    </xf>
    <xf numFmtId="0" fontId="3" fillId="2" borderId="4" xfId="0" applyFont="1" applyFill="1" applyBorder="1" applyAlignment="1">
      <alignment vertical="center" wrapText="1" readingOrder="2"/>
    </xf>
    <xf numFmtId="0" fontId="2" fillId="18" borderId="3" xfId="0" applyFont="1" applyFill="1" applyBorder="1" applyAlignment="1">
      <alignment horizontal="center" vertical="center" wrapText="1"/>
    </xf>
    <xf numFmtId="0" fontId="2" fillId="18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 textRotation="90"/>
    </xf>
    <xf numFmtId="0" fontId="12" fillId="11" borderId="10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 wrapText="1" readingOrder="2"/>
    </xf>
    <xf numFmtId="0" fontId="2" fillId="18" borderId="0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 textRotation="90"/>
    </xf>
    <xf numFmtId="0" fontId="2" fillId="18" borderId="6" xfId="0" applyFont="1" applyFill="1" applyBorder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11" borderId="3" xfId="0" applyFont="1" applyFill="1" applyBorder="1" applyAlignment="1">
      <alignment horizontal="center" vertical="center" textRotation="90"/>
    </xf>
    <xf numFmtId="0" fontId="6" fillId="18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0" borderId="6" xfId="0" applyFont="1" applyFill="1" applyBorder="1" applyAlignment="1">
      <alignment horizontal="center" vertical="center"/>
    </xf>
    <xf numFmtId="0" fontId="6" fillId="2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90"/>
    </xf>
    <xf numFmtId="0" fontId="6" fillId="3" borderId="6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21" borderId="6" xfId="0" applyFont="1" applyFill="1" applyBorder="1" applyAlignment="1">
      <alignment horizontal="center" vertical="center" wrapText="1"/>
    </xf>
    <xf numFmtId="0" fontId="6" fillId="21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 readingOrder="2"/>
    </xf>
    <xf numFmtId="0" fontId="6" fillId="11" borderId="4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 readingOrder="2"/>
    </xf>
    <xf numFmtId="0" fontId="2" fillId="12" borderId="3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 textRotation="90"/>
    </xf>
    <xf numFmtId="0" fontId="2" fillId="8" borderId="11" xfId="0" applyFont="1" applyFill="1" applyBorder="1" applyAlignment="1">
      <alignment horizontal="center" vertical="center" textRotation="90"/>
    </xf>
    <xf numFmtId="0" fontId="2" fillId="16" borderId="11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8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1" xfId="0" applyFont="1" applyFill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textRotation="90"/>
    </xf>
    <xf numFmtId="0" fontId="2" fillId="14" borderId="3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textRotation="90"/>
    </xf>
    <xf numFmtId="0" fontId="2" fillId="14" borderId="11" xfId="0" applyFont="1" applyFill="1" applyBorder="1" applyAlignment="1">
      <alignment horizontal="center" vertical="center" textRotation="90"/>
    </xf>
    <xf numFmtId="0" fontId="2" fillId="15" borderId="11" xfId="0" applyFont="1" applyFill="1" applyBorder="1" applyAlignment="1">
      <alignment horizontal="center" vertical="center" textRotation="90"/>
    </xf>
    <xf numFmtId="0" fontId="6" fillId="11" borderId="0" xfId="0" applyFont="1" applyFill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AAF4"/>
      <color rgb="FFC3EBD6"/>
      <color rgb="FFA9E0A2"/>
      <color rgb="FFE6D8EC"/>
      <color rgb="FFDCC8E4"/>
      <color rgb="FFD3CCFA"/>
      <color rgb="FFFBC9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ZamlMYD9712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یجرود حلب آرتا"/>
      <sheetName val="ایجرود مرکزی آرتا "/>
      <sheetName val="ماهنشان انگوران آرتا"/>
      <sheetName val="ماهنشان مرکزی آرتا"/>
      <sheetName val="خدابنده افشار چشم انداز"/>
      <sheetName val="خدابنده بزینه رود چشم انداز"/>
      <sheetName val="خدابنده سجاسرود چشم انداز"/>
      <sheetName val="خدابنده مرکزی چشم انداز"/>
      <sheetName val="ابهر مرکزی راژان آب"/>
      <sheetName val="خرمدره مرکزی راژان آب"/>
      <sheetName val="سلطانیه باغ حلی سبزسامانه"/>
      <sheetName val="سلطانیه مرکزی سبزسامانه"/>
      <sheetName val="زنجان زنجانرود یورت شهر"/>
      <sheetName val="زنجان قره پشتلو یورت شهر"/>
      <sheetName val="زنجان مرکزی یورت شهر"/>
      <sheetName val="طارم چورزق یورت شهر"/>
      <sheetName val="طارم مرکزی یورت شهر"/>
      <sheetName val="کل بخش ها"/>
    </sheetNames>
    <sheetDataSet>
      <sheetData sheetId="0">
        <row r="9">
          <cell r="G9">
            <v>0</v>
          </cell>
          <cell r="H9">
            <v>0</v>
          </cell>
          <cell r="J9" t="str">
            <v>97/11/22</v>
          </cell>
          <cell r="Q9" t="str">
            <v>*</v>
          </cell>
          <cell r="R9">
            <v>0</v>
          </cell>
          <cell r="T9" t="str">
            <v>*</v>
          </cell>
        </row>
        <row r="12">
          <cell r="G12">
            <v>0</v>
          </cell>
          <cell r="H12">
            <v>0</v>
          </cell>
          <cell r="J12" t="str">
            <v>97/11/22</v>
          </cell>
          <cell r="Q12" t="str">
            <v>*</v>
          </cell>
          <cell r="R12">
            <v>0</v>
          </cell>
          <cell r="T12" t="str">
            <v>*</v>
          </cell>
        </row>
        <row r="13">
          <cell r="G13">
            <v>0</v>
          </cell>
          <cell r="H13">
            <v>0</v>
          </cell>
          <cell r="J13" t="str">
            <v>97/11/21</v>
          </cell>
          <cell r="Q13" t="str">
            <v>*</v>
          </cell>
          <cell r="R13">
            <v>0</v>
          </cell>
        </row>
        <row r="14">
          <cell r="G14">
            <v>0</v>
          </cell>
          <cell r="H14">
            <v>0</v>
          </cell>
          <cell r="J14" t="str">
            <v>97/11/22</v>
          </cell>
          <cell r="Q14" t="str">
            <v>*</v>
          </cell>
          <cell r="R14">
            <v>0</v>
          </cell>
          <cell r="T14" t="str">
            <v>*</v>
          </cell>
        </row>
        <row r="15">
          <cell r="G15">
            <v>0</v>
          </cell>
          <cell r="H15">
            <v>0</v>
          </cell>
          <cell r="J15" t="str">
            <v>97/11/22</v>
          </cell>
          <cell r="Q15" t="str">
            <v>*</v>
          </cell>
          <cell r="R15">
            <v>0</v>
          </cell>
        </row>
        <row r="16">
          <cell r="G16">
            <v>0</v>
          </cell>
          <cell r="H16">
            <v>0</v>
          </cell>
          <cell r="J16" t="str">
            <v>97/11/21</v>
          </cell>
          <cell r="Q16" t="str">
            <v>*</v>
          </cell>
          <cell r="R16">
            <v>0</v>
          </cell>
        </row>
        <row r="20">
          <cell r="G20">
            <v>0</v>
          </cell>
          <cell r="H20">
            <v>0</v>
          </cell>
          <cell r="J20" t="str">
            <v>97/11/22</v>
          </cell>
          <cell r="Q20" t="str">
            <v>*</v>
          </cell>
          <cell r="R20">
            <v>0</v>
          </cell>
          <cell r="T20" t="str">
            <v>*</v>
          </cell>
        </row>
        <row r="21">
          <cell r="G21">
            <v>0</v>
          </cell>
          <cell r="H21">
            <v>0</v>
          </cell>
          <cell r="J21" t="str">
            <v>97/11/21</v>
          </cell>
          <cell r="Q21" t="str">
            <v>*</v>
          </cell>
          <cell r="R21">
            <v>0</v>
          </cell>
        </row>
        <row r="22">
          <cell r="G22">
            <v>0</v>
          </cell>
          <cell r="H22">
            <v>0</v>
          </cell>
          <cell r="J22" t="str">
            <v>97/11/21</v>
          </cell>
          <cell r="Q22" t="str">
            <v>*</v>
          </cell>
          <cell r="R22">
            <v>0</v>
          </cell>
        </row>
        <row r="23">
          <cell r="G23">
            <v>0</v>
          </cell>
          <cell r="H23">
            <v>0</v>
          </cell>
          <cell r="J23" t="str">
            <v>97/11/19</v>
          </cell>
          <cell r="Q23" t="str">
            <v>*</v>
          </cell>
          <cell r="R23">
            <v>0</v>
          </cell>
        </row>
        <row r="25">
          <cell r="G25">
            <v>0</v>
          </cell>
          <cell r="H25">
            <v>0</v>
          </cell>
          <cell r="J25" t="str">
            <v>97/11/21</v>
          </cell>
          <cell r="Q25" t="str">
            <v>*</v>
          </cell>
          <cell r="R25">
            <v>0</v>
          </cell>
        </row>
        <row r="28">
          <cell r="G28">
            <v>0</v>
          </cell>
          <cell r="H28">
            <v>0</v>
          </cell>
          <cell r="J28">
            <v>0</v>
          </cell>
          <cell r="Q28">
            <v>0</v>
          </cell>
          <cell r="R28">
            <v>0</v>
          </cell>
          <cell r="T28">
            <v>0</v>
          </cell>
        </row>
        <row r="29">
          <cell r="G29">
            <v>0</v>
          </cell>
          <cell r="H29">
            <v>0</v>
          </cell>
          <cell r="J29">
            <v>0</v>
          </cell>
          <cell r="Q29">
            <v>0</v>
          </cell>
          <cell r="R29">
            <v>0</v>
          </cell>
          <cell r="T29">
            <v>0</v>
          </cell>
        </row>
        <row r="30">
          <cell r="G30">
            <v>0</v>
          </cell>
          <cell r="H30">
            <v>0</v>
          </cell>
          <cell r="J30" t="str">
            <v>97/11/20</v>
          </cell>
          <cell r="Q30" t="str">
            <v>*</v>
          </cell>
          <cell r="R30">
            <v>0</v>
          </cell>
          <cell r="T30" t="str">
            <v>*</v>
          </cell>
        </row>
        <row r="31">
          <cell r="G31">
            <v>0</v>
          </cell>
          <cell r="H31">
            <v>0</v>
          </cell>
          <cell r="J31" t="str">
            <v>97/11/20</v>
          </cell>
          <cell r="Q31" t="str">
            <v>*</v>
          </cell>
          <cell r="R31">
            <v>0</v>
          </cell>
          <cell r="T31" t="str">
            <v>*</v>
          </cell>
        </row>
        <row r="32">
          <cell r="G32">
            <v>0</v>
          </cell>
          <cell r="H32">
            <v>0</v>
          </cell>
          <cell r="J32">
            <v>0</v>
          </cell>
          <cell r="Q32">
            <v>0</v>
          </cell>
          <cell r="R32">
            <v>0</v>
          </cell>
          <cell r="T32">
            <v>0</v>
          </cell>
        </row>
        <row r="34">
          <cell r="G34">
            <v>0</v>
          </cell>
          <cell r="H34">
            <v>0</v>
          </cell>
          <cell r="J34" t="str">
            <v>97/11/21</v>
          </cell>
          <cell r="Q34" t="str">
            <v>*</v>
          </cell>
          <cell r="R34">
            <v>0</v>
          </cell>
        </row>
        <row r="35">
          <cell r="G35">
            <v>0</v>
          </cell>
          <cell r="H35">
            <v>0</v>
          </cell>
          <cell r="J35" t="str">
            <v>1397/10/21</v>
          </cell>
          <cell r="Q35" t="str">
            <v>*</v>
          </cell>
          <cell r="R35">
            <v>0</v>
          </cell>
        </row>
        <row r="36">
          <cell r="G36">
            <v>0</v>
          </cell>
          <cell r="H36">
            <v>0</v>
          </cell>
          <cell r="J36" t="str">
            <v>97/11/20</v>
          </cell>
          <cell r="Q36" t="str">
            <v>*</v>
          </cell>
          <cell r="R36">
            <v>0</v>
          </cell>
          <cell r="T36" t="str">
            <v>*</v>
          </cell>
        </row>
        <row r="38">
          <cell r="G38">
            <v>0</v>
          </cell>
          <cell r="H38">
            <v>0</v>
          </cell>
          <cell r="J38">
            <v>0</v>
          </cell>
          <cell r="Q38">
            <v>0</v>
          </cell>
          <cell r="R38">
            <v>0</v>
          </cell>
          <cell r="T38">
            <v>0</v>
          </cell>
        </row>
        <row r="39">
          <cell r="G39">
            <v>0</v>
          </cell>
          <cell r="H39">
            <v>0</v>
          </cell>
          <cell r="J39" t="str">
            <v>97/11/20</v>
          </cell>
          <cell r="Q39" t="str">
            <v>*</v>
          </cell>
          <cell r="R39">
            <v>0</v>
          </cell>
        </row>
        <row r="40">
          <cell r="G40">
            <v>0</v>
          </cell>
          <cell r="H40">
            <v>0</v>
          </cell>
          <cell r="J40" t="str">
            <v>97/11/20</v>
          </cell>
          <cell r="Q40" t="str">
            <v>*</v>
          </cell>
          <cell r="R40">
            <v>0</v>
          </cell>
        </row>
        <row r="42">
          <cell r="G42">
            <v>0</v>
          </cell>
          <cell r="H42">
            <v>0</v>
          </cell>
          <cell r="J42" t="str">
            <v>97/11/19</v>
          </cell>
          <cell r="Q42" t="str">
            <v>*</v>
          </cell>
          <cell r="R42">
            <v>0</v>
          </cell>
        </row>
        <row r="43">
          <cell r="G43">
            <v>0</v>
          </cell>
          <cell r="H43">
            <v>0</v>
          </cell>
          <cell r="J43" t="str">
            <v>97/11/20</v>
          </cell>
          <cell r="Q43" t="str">
            <v>*</v>
          </cell>
          <cell r="R43">
            <v>0</v>
          </cell>
        </row>
        <row r="44">
          <cell r="G44">
            <v>0</v>
          </cell>
          <cell r="H44">
            <v>0</v>
          </cell>
          <cell r="J44" t="str">
            <v>97/11/19</v>
          </cell>
          <cell r="Q44" t="str">
            <v>*</v>
          </cell>
          <cell r="R44">
            <v>0</v>
          </cell>
        </row>
        <row r="45">
          <cell r="G45">
            <v>0</v>
          </cell>
          <cell r="H45">
            <v>0</v>
          </cell>
          <cell r="J45" t="str">
            <v>97/11/22</v>
          </cell>
          <cell r="Q45" t="str">
            <v>*</v>
          </cell>
          <cell r="R45">
            <v>0</v>
          </cell>
        </row>
        <row r="46">
          <cell r="G46">
            <v>0</v>
          </cell>
          <cell r="H46">
            <v>0</v>
          </cell>
          <cell r="J46" t="str">
            <v>97/11/19</v>
          </cell>
          <cell r="Q46" t="str">
            <v>*</v>
          </cell>
          <cell r="R46">
            <v>0</v>
          </cell>
          <cell r="T46" t="str">
            <v>*</v>
          </cell>
        </row>
        <row r="47">
          <cell r="G47">
            <v>0</v>
          </cell>
          <cell r="H47">
            <v>0</v>
          </cell>
          <cell r="J47" t="str">
            <v>97/11/19</v>
          </cell>
          <cell r="Q47" t="str">
            <v>*</v>
          </cell>
          <cell r="R47">
            <v>0</v>
          </cell>
        </row>
        <row r="49">
          <cell r="G49">
            <v>0</v>
          </cell>
          <cell r="H49">
            <v>0</v>
          </cell>
          <cell r="J49" t="str">
            <v>97/11/19</v>
          </cell>
          <cell r="Q49" t="str">
            <v>*</v>
          </cell>
          <cell r="R49">
            <v>0</v>
          </cell>
          <cell r="T49" t="str">
            <v>*</v>
          </cell>
        </row>
        <row r="50">
          <cell r="G50">
            <v>0</v>
          </cell>
          <cell r="H50">
            <v>0</v>
          </cell>
          <cell r="J50" t="str">
            <v>97/11/18</v>
          </cell>
          <cell r="Q50" t="str">
            <v>*</v>
          </cell>
          <cell r="R50">
            <v>0</v>
          </cell>
        </row>
      </sheetData>
      <sheetData sheetId="1">
        <row r="8">
          <cell r="H8">
            <v>0</v>
          </cell>
          <cell r="I8">
            <v>0</v>
          </cell>
          <cell r="S8">
            <v>0</v>
          </cell>
        </row>
        <row r="9">
          <cell r="H9">
            <v>0</v>
          </cell>
          <cell r="I9">
            <v>0</v>
          </cell>
          <cell r="S9">
            <v>0</v>
          </cell>
        </row>
        <row r="10">
          <cell r="H10">
            <v>0</v>
          </cell>
          <cell r="I10">
            <v>0</v>
          </cell>
          <cell r="S10">
            <v>0</v>
          </cell>
        </row>
        <row r="11">
          <cell r="H11">
            <v>0</v>
          </cell>
          <cell r="I11">
            <v>0</v>
          </cell>
          <cell r="S11">
            <v>0</v>
          </cell>
        </row>
        <row r="12">
          <cell r="H12">
            <v>0</v>
          </cell>
          <cell r="I12">
            <v>0</v>
          </cell>
          <cell r="S12">
            <v>0</v>
          </cell>
        </row>
        <row r="13">
          <cell r="H13">
            <v>0</v>
          </cell>
          <cell r="I13">
            <v>0</v>
          </cell>
          <cell r="S13">
            <v>0</v>
          </cell>
        </row>
        <row r="14">
          <cell r="H14">
            <v>0</v>
          </cell>
          <cell r="I14">
            <v>0</v>
          </cell>
          <cell r="S14">
            <v>0</v>
          </cell>
        </row>
        <row r="15">
          <cell r="H15">
            <v>0</v>
          </cell>
          <cell r="I15">
            <v>0</v>
          </cell>
          <cell r="S15">
            <v>0</v>
          </cell>
        </row>
        <row r="16">
          <cell r="H16">
            <v>0</v>
          </cell>
          <cell r="I16">
            <v>0</v>
          </cell>
          <cell r="S16">
            <v>0</v>
          </cell>
        </row>
        <row r="17">
          <cell r="H17">
            <v>0</v>
          </cell>
          <cell r="I17">
            <v>0</v>
          </cell>
          <cell r="S17">
            <v>0</v>
          </cell>
        </row>
        <row r="18">
          <cell r="H18">
            <v>0</v>
          </cell>
          <cell r="I18">
            <v>0</v>
          </cell>
          <cell r="S18">
            <v>0</v>
          </cell>
        </row>
        <row r="20">
          <cell r="H20">
            <v>0</v>
          </cell>
          <cell r="I20">
            <v>0</v>
          </cell>
          <cell r="S20">
            <v>0</v>
          </cell>
        </row>
        <row r="21">
          <cell r="H21">
            <v>0</v>
          </cell>
          <cell r="I21">
            <v>0</v>
          </cell>
          <cell r="S21">
            <v>0</v>
          </cell>
        </row>
        <row r="22">
          <cell r="H22">
            <v>0</v>
          </cell>
          <cell r="I22">
            <v>0</v>
          </cell>
          <cell r="S22">
            <v>0</v>
          </cell>
        </row>
        <row r="23">
          <cell r="H23">
            <v>0</v>
          </cell>
          <cell r="I23">
            <v>0</v>
          </cell>
          <cell r="S23">
            <v>0</v>
          </cell>
        </row>
        <row r="24">
          <cell r="H24">
            <v>0</v>
          </cell>
          <cell r="I24">
            <v>0</v>
          </cell>
          <cell r="S24">
            <v>0</v>
          </cell>
        </row>
        <row r="25">
          <cell r="H25">
            <v>0</v>
          </cell>
          <cell r="I25">
            <v>0</v>
          </cell>
          <cell r="S25">
            <v>0</v>
          </cell>
        </row>
        <row r="26">
          <cell r="H26">
            <v>0</v>
          </cell>
          <cell r="I26">
            <v>0</v>
          </cell>
          <cell r="S26">
            <v>0</v>
          </cell>
        </row>
        <row r="28">
          <cell r="H28">
            <v>0</v>
          </cell>
          <cell r="I28">
            <v>0</v>
          </cell>
          <cell r="S28">
            <v>0</v>
          </cell>
        </row>
        <row r="29">
          <cell r="H29">
            <v>0</v>
          </cell>
          <cell r="I29">
            <v>0</v>
          </cell>
          <cell r="S29">
            <v>0</v>
          </cell>
        </row>
        <row r="32">
          <cell r="H32">
            <v>0</v>
          </cell>
          <cell r="I32">
            <v>0</v>
          </cell>
          <cell r="S32">
            <v>0</v>
          </cell>
        </row>
        <row r="33">
          <cell r="H33">
            <v>0</v>
          </cell>
          <cell r="I33">
            <v>0</v>
          </cell>
          <cell r="S33">
            <v>0</v>
          </cell>
        </row>
        <row r="36">
          <cell r="H36">
            <v>0</v>
          </cell>
          <cell r="I36">
            <v>0</v>
          </cell>
          <cell r="S36">
            <v>0</v>
          </cell>
        </row>
        <row r="38">
          <cell r="H38">
            <v>0</v>
          </cell>
          <cell r="I38">
            <v>0</v>
          </cell>
          <cell r="S38">
            <v>0</v>
          </cell>
        </row>
        <row r="39">
          <cell r="H39">
            <v>0</v>
          </cell>
          <cell r="I39">
            <v>0</v>
          </cell>
          <cell r="S39">
            <v>0</v>
          </cell>
        </row>
        <row r="40">
          <cell r="H40">
            <v>0</v>
          </cell>
          <cell r="I40">
            <v>0</v>
          </cell>
          <cell r="S40">
            <v>0</v>
          </cell>
        </row>
        <row r="41">
          <cell r="H41">
            <v>0</v>
          </cell>
          <cell r="I41">
            <v>0</v>
          </cell>
          <cell r="S41">
            <v>0</v>
          </cell>
        </row>
        <row r="43">
          <cell r="H43">
            <v>0</v>
          </cell>
          <cell r="I43">
            <v>0</v>
          </cell>
          <cell r="S43">
            <v>0</v>
          </cell>
        </row>
        <row r="44">
          <cell r="H44">
            <v>0</v>
          </cell>
          <cell r="I44">
            <v>0</v>
          </cell>
          <cell r="S44">
            <v>0</v>
          </cell>
        </row>
        <row r="45">
          <cell r="H45">
            <v>0</v>
          </cell>
          <cell r="I45">
            <v>0</v>
          </cell>
          <cell r="S45">
            <v>0</v>
          </cell>
        </row>
        <row r="46">
          <cell r="H46">
            <v>0</v>
          </cell>
          <cell r="I46">
            <v>0</v>
          </cell>
          <cell r="S46">
            <v>0</v>
          </cell>
        </row>
        <row r="47">
          <cell r="H47">
            <v>0</v>
          </cell>
          <cell r="I47">
            <v>0</v>
          </cell>
          <cell r="S47">
            <v>0</v>
          </cell>
        </row>
        <row r="48">
          <cell r="H48">
            <v>0</v>
          </cell>
          <cell r="I48">
            <v>0</v>
          </cell>
          <cell r="S48">
            <v>0</v>
          </cell>
        </row>
        <row r="49">
          <cell r="H49">
            <v>0</v>
          </cell>
          <cell r="I49">
            <v>0</v>
          </cell>
          <cell r="S49">
            <v>0</v>
          </cell>
        </row>
        <row r="50">
          <cell r="H50">
            <v>0</v>
          </cell>
          <cell r="I50">
            <v>0</v>
          </cell>
          <cell r="S50">
            <v>0</v>
          </cell>
        </row>
        <row r="51">
          <cell r="H51">
            <v>0</v>
          </cell>
          <cell r="I51">
            <v>0</v>
          </cell>
          <cell r="S51">
            <v>0</v>
          </cell>
        </row>
        <row r="52">
          <cell r="H52">
            <v>0</v>
          </cell>
          <cell r="I52">
            <v>0</v>
          </cell>
          <cell r="S52">
            <v>0</v>
          </cell>
        </row>
        <row r="53">
          <cell r="H53">
            <v>0</v>
          </cell>
          <cell r="I53">
            <v>0</v>
          </cell>
          <cell r="S53">
            <v>0</v>
          </cell>
        </row>
        <row r="54">
          <cell r="H54">
            <v>0</v>
          </cell>
          <cell r="I54">
            <v>0</v>
          </cell>
          <cell r="S54">
            <v>0</v>
          </cell>
        </row>
        <row r="55">
          <cell r="H55">
            <v>0</v>
          </cell>
          <cell r="I55">
            <v>0</v>
          </cell>
          <cell r="S55">
            <v>0</v>
          </cell>
        </row>
        <row r="56">
          <cell r="H56">
            <v>0</v>
          </cell>
          <cell r="I56">
            <v>0</v>
          </cell>
          <cell r="S56">
            <v>0</v>
          </cell>
        </row>
        <row r="57">
          <cell r="H57">
            <v>0</v>
          </cell>
          <cell r="I57">
            <v>0</v>
          </cell>
          <cell r="S57">
            <v>0</v>
          </cell>
        </row>
        <row r="58">
          <cell r="H58">
            <v>0</v>
          </cell>
          <cell r="I58">
            <v>0</v>
          </cell>
          <cell r="S58">
            <v>0</v>
          </cell>
        </row>
      </sheetData>
      <sheetData sheetId="2">
        <row r="8">
          <cell r="G8">
            <v>0</v>
          </cell>
          <cell r="H8">
            <v>0</v>
          </cell>
          <cell r="R8">
            <v>0</v>
          </cell>
        </row>
        <row r="9">
          <cell r="G9">
            <v>0</v>
          </cell>
          <cell r="H9">
            <v>0</v>
          </cell>
          <cell r="R9">
            <v>0</v>
          </cell>
        </row>
        <row r="10">
          <cell r="G10">
            <v>0</v>
          </cell>
          <cell r="H10">
            <v>0</v>
          </cell>
          <cell r="R10">
            <v>0</v>
          </cell>
        </row>
        <row r="11">
          <cell r="G11">
            <v>0</v>
          </cell>
          <cell r="H11">
            <v>0</v>
          </cell>
          <cell r="R11">
            <v>0</v>
          </cell>
        </row>
        <row r="12">
          <cell r="G12">
            <v>0</v>
          </cell>
          <cell r="H12">
            <v>0</v>
          </cell>
          <cell r="R12">
            <v>0</v>
          </cell>
        </row>
        <row r="13">
          <cell r="G13">
            <v>0</v>
          </cell>
          <cell r="H13">
            <v>0</v>
          </cell>
          <cell r="R13">
            <v>0</v>
          </cell>
        </row>
        <row r="14">
          <cell r="G14">
            <v>0</v>
          </cell>
          <cell r="H14">
            <v>0</v>
          </cell>
          <cell r="R14">
            <v>0</v>
          </cell>
        </row>
        <row r="15">
          <cell r="G15">
            <v>0</v>
          </cell>
          <cell r="H15">
            <v>0</v>
          </cell>
          <cell r="R15">
            <v>0</v>
          </cell>
        </row>
        <row r="17">
          <cell r="G17">
            <v>0</v>
          </cell>
          <cell r="H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R20">
            <v>0</v>
          </cell>
        </row>
        <row r="23">
          <cell r="G23">
            <v>0</v>
          </cell>
          <cell r="H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R25">
            <v>0</v>
          </cell>
        </row>
        <row r="28">
          <cell r="G28">
            <v>0</v>
          </cell>
          <cell r="H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R30">
            <v>0</v>
          </cell>
        </row>
        <row r="31">
          <cell r="G31">
            <v>0</v>
          </cell>
          <cell r="H31">
            <v>0</v>
          </cell>
          <cell r="R31">
            <v>0</v>
          </cell>
        </row>
        <row r="32">
          <cell r="G32">
            <v>0</v>
          </cell>
          <cell r="H32">
            <v>0</v>
          </cell>
          <cell r="R32">
            <v>0</v>
          </cell>
        </row>
        <row r="33">
          <cell r="G33">
            <v>0</v>
          </cell>
          <cell r="H33">
            <v>0</v>
          </cell>
          <cell r="R33">
            <v>0</v>
          </cell>
        </row>
        <row r="34">
          <cell r="G34">
            <v>0</v>
          </cell>
          <cell r="H34">
            <v>0</v>
          </cell>
          <cell r="R34">
            <v>0</v>
          </cell>
        </row>
        <row r="35">
          <cell r="G35">
            <v>0</v>
          </cell>
          <cell r="H35">
            <v>0</v>
          </cell>
          <cell r="R35">
            <v>0</v>
          </cell>
        </row>
        <row r="37">
          <cell r="G37">
            <v>0</v>
          </cell>
          <cell r="H37">
            <v>0</v>
          </cell>
          <cell r="R37">
            <v>0</v>
          </cell>
        </row>
        <row r="39">
          <cell r="G39">
            <v>0</v>
          </cell>
          <cell r="H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R42">
            <v>0</v>
          </cell>
        </row>
        <row r="43">
          <cell r="G43">
            <v>0</v>
          </cell>
          <cell r="H43">
            <v>0</v>
          </cell>
          <cell r="R43">
            <v>0</v>
          </cell>
        </row>
        <row r="44">
          <cell r="G44">
            <v>0</v>
          </cell>
          <cell r="H44">
            <v>0</v>
          </cell>
          <cell r="R44">
            <v>0</v>
          </cell>
        </row>
        <row r="45">
          <cell r="G45">
            <v>0</v>
          </cell>
          <cell r="H45">
            <v>0</v>
          </cell>
          <cell r="R45">
            <v>0</v>
          </cell>
        </row>
        <row r="46">
          <cell r="G46">
            <v>0</v>
          </cell>
          <cell r="H46">
            <v>0</v>
          </cell>
          <cell r="R46">
            <v>0</v>
          </cell>
        </row>
        <row r="48">
          <cell r="G48">
            <v>0</v>
          </cell>
          <cell r="H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R49">
            <v>0</v>
          </cell>
        </row>
        <row r="51">
          <cell r="G51">
            <v>0</v>
          </cell>
          <cell r="H51">
            <v>0</v>
          </cell>
          <cell r="R51">
            <v>0</v>
          </cell>
        </row>
        <row r="52">
          <cell r="G52">
            <v>0</v>
          </cell>
          <cell r="H52">
            <v>0</v>
          </cell>
          <cell r="R52">
            <v>0</v>
          </cell>
        </row>
        <row r="53">
          <cell r="G53">
            <v>0</v>
          </cell>
          <cell r="H53">
            <v>0</v>
          </cell>
          <cell r="R53">
            <v>0</v>
          </cell>
        </row>
        <row r="54">
          <cell r="G54">
            <v>0</v>
          </cell>
          <cell r="H54">
            <v>0</v>
          </cell>
          <cell r="R54">
            <v>0</v>
          </cell>
        </row>
        <row r="55">
          <cell r="G55">
            <v>0</v>
          </cell>
          <cell r="H55">
            <v>0</v>
          </cell>
          <cell r="R55">
            <v>0</v>
          </cell>
        </row>
        <row r="56">
          <cell r="G56">
            <v>0</v>
          </cell>
          <cell r="H56">
            <v>0</v>
          </cell>
          <cell r="R56">
            <v>0</v>
          </cell>
        </row>
        <row r="57">
          <cell r="G57">
            <v>0</v>
          </cell>
          <cell r="H57">
            <v>0</v>
          </cell>
          <cell r="R57">
            <v>0</v>
          </cell>
        </row>
        <row r="58">
          <cell r="G58">
            <v>0</v>
          </cell>
          <cell r="H58">
            <v>0</v>
          </cell>
          <cell r="R58">
            <v>0</v>
          </cell>
        </row>
        <row r="59">
          <cell r="G59">
            <v>0</v>
          </cell>
          <cell r="H59">
            <v>0</v>
          </cell>
          <cell r="R59">
            <v>0</v>
          </cell>
        </row>
        <row r="60">
          <cell r="G60">
            <v>0</v>
          </cell>
          <cell r="H60">
            <v>0</v>
          </cell>
          <cell r="R60">
            <v>0</v>
          </cell>
        </row>
        <row r="61">
          <cell r="G61">
            <v>0</v>
          </cell>
          <cell r="H61">
            <v>0</v>
          </cell>
          <cell r="R61">
            <v>0</v>
          </cell>
        </row>
        <row r="62">
          <cell r="G62">
            <v>0</v>
          </cell>
          <cell r="H62">
            <v>0</v>
          </cell>
          <cell r="R62">
            <v>0</v>
          </cell>
        </row>
        <row r="63">
          <cell r="G63">
            <v>0</v>
          </cell>
          <cell r="H63">
            <v>0</v>
          </cell>
          <cell r="R63">
            <v>0</v>
          </cell>
        </row>
        <row r="64">
          <cell r="G64">
            <v>0</v>
          </cell>
          <cell r="H64">
            <v>0</v>
          </cell>
          <cell r="R64">
            <v>0</v>
          </cell>
        </row>
        <row r="65">
          <cell r="G65">
            <v>0</v>
          </cell>
          <cell r="H65">
            <v>0</v>
          </cell>
          <cell r="R65">
            <v>0</v>
          </cell>
        </row>
        <row r="66">
          <cell r="G66">
            <v>0</v>
          </cell>
          <cell r="H66">
            <v>0</v>
          </cell>
          <cell r="R66">
            <v>0</v>
          </cell>
        </row>
        <row r="67">
          <cell r="G67">
            <v>0</v>
          </cell>
          <cell r="H67">
            <v>0</v>
          </cell>
          <cell r="R67">
            <v>0</v>
          </cell>
        </row>
        <row r="68">
          <cell r="G68">
            <v>0</v>
          </cell>
          <cell r="H68">
            <v>0</v>
          </cell>
          <cell r="R68">
            <v>0</v>
          </cell>
        </row>
        <row r="69">
          <cell r="G69">
            <v>0</v>
          </cell>
          <cell r="H69">
            <v>0</v>
          </cell>
          <cell r="R69">
            <v>0</v>
          </cell>
        </row>
        <row r="71">
          <cell r="G71">
            <v>0</v>
          </cell>
          <cell r="H71">
            <v>0</v>
          </cell>
          <cell r="R71">
            <v>0</v>
          </cell>
        </row>
        <row r="72">
          <cell r="G72">
            <v>0</v>
          </cell>
          <cell r="H72">
            <v>0</v>
          </cell>
          <cell r="R72">
            <v>0</v>
          </cell>
        </row>
        <row r="73">
          <cell r="G73">
            <v>0</v>
          </cell>
          <cell r="H73">
            <v>0</v>
          </cell>
          <cell r="R73">
            <v>0</v>
          </cell>
        </row>
        <row r="74">
          <cell r="G74">
            <v>0</v>
          </cell>
          <cell r="H74">
            <v>0</v>
          </cell>
          <cell r="R74">
            <v>0</v>
          </cell>
        </row>
        <row r="78">
          <cell r="G78">
            <v>0</v>
          </cell>
          <cell r="H78">
            <v>0</v>
          </cell>
          <cell r="R78">
            <v>0</v>
          </cell>
        </row>
        <row r="81">
          <cell r="G81">
            <v>0</v>
          </cell>
          <cell r="H81">
            <v>0</v>
          </cell>
          <cell r="R81">
            <v>0</v>
          </cell>
        </row>
        <row r="82">
          <cell r="G82">
            <v>0</v>
          </cell>
          <cell r="H82">
            <v>0</v>
          </cell>
          <cell r="R82">
            <v>0</v>
          </cell>
        </row>
        <row r="83">
          <cell r="G83">
            <v>0</v>
          </cell>
          <cell r="H83">
            <v>0</v>
          </cell>
          <cell r="R83">
            <v>0</v>
          </cell>
        </row>
        <row r="84">
          <cell r="G84">
            <v>0</v>
          </cell>
          <cell r="H84">
            <v>0</v>
          </cell>
          <cell r="R84">
            <v>0</v>
          </cell>
        </row>
        <row r="88">
          <cell r="G88">
            <v>0</v>
          </cell>
          <cell r="H88">
            <v>0</v>
          </cell>
          <cell r="R88">
            <v>0</v>
          </cell>
        </row>
        <row r="89">
          <cell r="G89">
            <v>0</v>
          </cell>
          <cell r="H89">
            <v>0</v>
          </cell>
          <cell r="R89">
            <v>0</v>
          </cell>
        </row>
        <row r="90">
          <cell r="G90">
            <v>0</v>
          </cell>
          <cell r="H90">
            <v>0</v>
          </cell>
          <cell r="R90">
            <v>0</v>
          </cell>
        </row>
        <row r="91">
          <cell r="G91">
            <v>0</v>
          </cell>
          <cell r="H91">
            <v>0</v>
          </cell>
          <cell r="R91">
            <v>0</v>
          </cell>
        </row>
        <row r="93">
          <cell r="G93">
            <v>0</v>
          </cell>
          <cell r="H93">
            <v>0</v>
          </cell>
          <cell r="R93">
            <v>0</v>
          </cell>
        </row>
      </sheetData>
      <sheetData sheetId="3">
        <row r="8">
          <cell r="G8">
            <v>0</v>
          </cell>
          <cell r="H8">
            <v>0</v>
          </cell>
          <cell r="R8">
            <v>0</v>
          </cell>
        </row>
        <row r="9">
          <cell r="G9">
            <v>0</v>
          </cell>
          <cell r="H9">
            <v>0</v>
          </cell>
          <cell r="R9">
            <v>0</v>
          </cell>
        </row>
        <row r="10">
          <cell r="G10">
            <v>0</v>
          </cell>
          <cell r="H10">
            <v>0</v>
          </cell>
          <cell r="R10">
            <v>0</v>
          </cell>
        </row>
        <row r="11">
          <cell r="G11">
            <v>0</v>
          </cell>
          <cell r="H11">
            <v>0</v>
          </cell>
          <cell r="R11">
            <v>0</v>
          </cell>
        </row>
        <row r="13">
          <cell r="G13">
            <v>0</v>
          </cell>
          <cell r="H13">
            <v>0</v>
          </cell>
          <cell r="R13">
            <v>0</v>
          </cell>
        </row>
        <row r="15">
          <cell r="G15">
            <v>0</v>
          </cell>
          <cell r="H15">
            <v>0</v>
          </cell>
          <cell r="R15">
            <v>0</v>
          </cell>
        </row>
        <row r="16">
          <cell r="G16">
            <v>0</v>
          </cell>
          <cell r="H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R25">
            <v>0</v>
          </cell>
        </row>
        <row r="27">
          <cell r="G27">
            <v>0</v>
          </cell>
          <cell r="H27">
            <v>0</v>
          </cell>
          <cell r="R27">
            <v>0</v>
          </cell>
        </row>
        <row r="29">
          <cell r="G29">
            <v>0</v>
          </cell>
          <cell r="H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R30">
            <v>0</v>
          </cell>
        </row>
        <row r="31">
          <cell r="G31">
            <v>0</v>
          </cell>
          <cell r="H31">
            <v>0</v>
          </cell>
          <cell r="R31">
            <v>0</v>
          </cell>
        </row>
        <row r="32">
          <cell r="G32">
            <v>0</v>
          </cell>
          <cell r="H32">
            <v>0</v>
          </cell>
          <cell r="R32">
            <v>0</v>
          </cell>
        </row>
        <row r="33">
          <cell r="G33">
            <v>0</v>
          </cell>
          <cell r="H33">
            <v>0</v>
          </cell>
          <cell r="R33">
            <v>0</v>
          </cell>
        </row>
        <row r="34">
          <cell r="G34">
            <v>0</v>
          </cell>
          <cell r="H34">
            <v>0</v>
          </cell>
          <cell r="R34">
            <v>0</v>
          </cell>
        </row>
        <row r="35">
          <cell r="G35">
            <v>0</v>
          </cell>
          <cell r="H35">
            <v>0</v>
          </cell>
          <cell r="R35">
            <v>0</v>
          </cell>
        </row>
        <row r="36">
          <cell r="G36">
            <v>0</v>
          </cell>
          <cell r="H36">
            <v>0</v>
          </cell>
          <cell r="R36">
            <v>0</v>
          </cell>
        </row>
        <row r="37">
          <cell r="G37">
            <v>0</v>
          </cell>
          <cell r="H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R38">
            <v>0</v>
          </cell>
        </row>
        <row r="39">
          <cell r="G39">
            <v>0</v>
          </cell>
          <cell r="H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R42">
            <v>0</v>
          </cell>
        </row>
        <row r="44">
          <cell r="G44">
            <v>0</v>
          </cell>
          <cell r="H44">
            <v>0</v>
          </cell>
          <cell r="R44">
            <v>0</v>
          </cell>
        </row>
        <row r="46">
          <cell r="G46">
            <v>0</v>
          </cell>
          <cell r="H46">
            <v>0</v>
          </cell>
          <cell r="R46">
            <v>0</v>
          </cell>
        </row>
        <row r="47">
          <cell r="G47">
            <v>0</v>
          </cell>
          <cell r="H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R49">
            <v>0</v>
          </cell>
        </row>
        <row r="51">
          <cell r="G51">
            <v>0</v>
          </cell>
          <cell r="H51">
            <v>0</v>
          </cell>
          <cell r="R51">
            <v>0</v>
          </cell>
        </row>
        <row r="53">
          <cell r="G53">
            <v>0</v>
          </cell>
          <cell r="H53">
            <v>0</v>
          </cell>
          <cell r="R53">
            <v>0</v>
          </cell>
        </row>
        <row r="54">
          <cell r="G54">
            <v>0</v>
          </cell>
          <cell r="H54">
            <v>0</v>
          </cell>
          <cell r="R54">
            <v>0</v>
          </cell>
        </row>
        <row r="55">
          <cell r="G55">
            <v>0</v>
          </cell>
          <cell r="H55">
            <v>0</v>
          </cell>
          <cell r="R55">
            <v>0</v>
          </cell>
        </row>
        <row r="57">
          <cell r="G57">
            <v>0</v>
          </cell>
          <cell r="H57">
            <v>0</v>
          </cell>
          <cell r="R57">
            <v>0</v>
          </cell>
        </row>
        <row r="58">
          <cell r="G58">
            <v>0</v>
          </cell>
          <cell r="H58">
            <v>0</v>
          </cell>
          <cell r="R58">
            <v>0</v>
          </cell>
        </row>
        <row r="59">
          <cell r="G59">
            <v>0</v>
          </cell>
          <cell r="H59">
            <v>0</v>
          </cell>
          <cell r="R59">
            <v>0</v>
          </cell>
        </row>
        <row r="60">
          <cell r="G60">
            <v>0</v>
          </cell>
          <cell r="H60">
            <v>0</v>
          </cell>
          <cell r="R60">
            <v>0</v>
          </cell>
        </row>
        <row r="62">
          <cell r="G62">
            <v>0</v>
          </cell>
          <cell r="H62">
            <v>0</v>
          </cell>
          <cell r="R62">
            <v>0</v>
          </cell>
        </row>
        <row r="63">
          <cell r="G63">
            <v>0</v>
          </cell>
          <cell r="H63">
            <v>0</v>
          </cell>
          <cell r="R63">
            <v>0</v>
          </cell>
        </row>
        <row r="67">
          <cell r="G67">
            <v>0</v>
          </cell>
          <cell r="H67">
            <v>0</v>
          </cell>
          <cell r="R67">
            <v>0</v>
          </cell>
        </row>
        <row r="68">
          <cell r="G68">
            <v>0</v>
          </cell>
          <cell r="H68">
            <v>0</v>
          </cell>
          <cell r="R68">
            <v>0</v>
          </cell>
        </row>
        <row r="71">
          <cell r="G71">
            <v>0</v>
          </cell>
          <cell r="H71">
            <v>0</v>
          </cell>
          <cell r="R71">
            <v>0</v>
          </cell>
        </row>
        <row r="72">
          <cell r="G72">
            <v>0</v>
          </cell>
          <cell r="H72">
            <v>0</v>
          </cell>
          <cell r="R72">
            <v>0</v>
          </cell>
        </row>
        <row r="75">
          <cell r="G75">
            <v>0</v>
          </cell>
          <cell r="H75">
            <v>0</v>
          </cell>
          <cell r="R75">
            <v>0</v>
          </cell>
        </row>
        <row r="76">
          <cell r="G76">
            <v>0</v>
          </cell>
          <cell r="H76">
            <v>0</v>
          </cell>
          <cell r="R76">
            <v>0</v>
          </cell>
        </row>
        <row r="77">
          <cell r="G77">
            <v>0</v>
          </cell>
          <cell r="H77">
            <v>0</v>
          </cell>
          <cell r="R77">
            <v>0</v>
          </cell>
        </row>
        <row r="78">
          <cell r="G78">
            <v>0</v>
          </cell>
          <cell r="H78">
            <v>0</v>
          </cell>
          <cell r="R78">
            <v>0</v>
          </cell>
        </row>
        <row r="79">
          <cell r="G79">
            <v>0</v>
          </cell>
          <cell r="H79">
            <v>0</v>
          </cell>
          <cell r="R79">
            <v>0</v>
          </cell>
        </row>
        <row r="80">
          <cell r="G80">
            <v>0</v>
          </cell>
          <cell r="H80">
            <v>0</v>
          </cell>
          <cell r="R80">
            <v>0</v>
          </cell>
        </row>
        <row r="81">
          <cell r="G81">
            <v>0</v>
          </cell>
          <cell r="H81">
            <v>0</v>
          </cell>
          <cell r="R81">
            <v>0</v>
          </cell>
        </row>
        <row r="82">
          <cell r="G82">
            <v>0</v>
          </cell>
          <cell r="H82">
            <v>0</v>
          </cell>
          <cell r="R82">
            <v>0</v>
          </cell>
        </row>
      </sheetData>
      <sheetData sheetId="4">
        <row r="8">
          <cell r="G8">
            <v>0</v>
          </cell>
          <cell r="H8">
            <v>0</v>
          </cell>
          <cell r="R8">
            <v>0</v>
          </cell>
        </row>
        <row r="9">
          <cell r="G9">
            <v>0</v>
          </cell>
          <cell r="H9">
            <v>0</v>
          </cell>
          <cell r="R9">
            <v>0</v>
          </cell>
        </row>
        <row r="10">
          <cell r="G10">
            <v>0</v>
          </cell>
          <cell r="H10">
            <v>0</v>
          </cell>
          <cell r="R10">
            <v>0</v>
          </cell>
        </row>
        <row r="11">
          <cell r="G11">
            <v>0</v>
          </cell>
          <cell r="H11">
            <v>0</v>
          </cell>
          <cell r="R11">
            <v>0</v>
          </cell>
        </row>
        <row r="12">
          <cell r="G12">
            <v>0</v>
          </cell>
          <cell r="H12">
            <v>0</v>
          </cell>
          <cell r="R12">
            <v>0</v>
          </cell>
        </row>
        <row r="13">
          <cell r="G13">
            <v>0</v>
          </cell>
          <cell r="H13">
            <v>0</v>
          </cell>
          <cell r="R13">
            <v>0</v>
          </cell>
        </row>
        <row r="15">
          <cell r="G15">
            <v>0</v>
          </cell>
          <cell r="H15">
            <v>0</v>
          </cell>
          <cell r="R15">
            <v>0</v>
          </cell>
        </row>
        <row r="16">
          <cell r="G16">
            <v>0</v>
          </cell>
          <cell r="H16">
            <v>0</v>
          </cell>
          <cell r="R16">
            <v>0</v>
          </cell>
        </row>
        <row r="18">
          <cell r="G18">
            <v>0</v>
          </cell>
          <cell r="H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R24">
            <v>0</v>
          </cell>
        </row>
        <row r="26">
          <cell r="G26">
            <v>0</v>
          </cell>
          <cell r="H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R30">
            <v>0</v>
          </cell>
        </row>
        <row r="31">
          <cell r="G31">
            <v>0</v>
          </cell>
          <cell r="H31">
            <v>0</v>
          </cell>
          <cell r="R31">
            <v>0</v>
          </cell>
        </row>
        <row r="33">
          <cell r="G33">
            <v>0</v>
          </cell>
          <cell r="H33">
            <v>0</v>
          </cell>
          <cell r="R33">
            <v>0</v>
          </cell>
        </row>
        <row r="34">
          <cell r="G34">
            <v>0</v>
          </cell>
          <cell r="H34">
            <v>0</v>
          </cell>
          <cell r="R34">
            <v>0</v>
          </cell>
        </row>
        <row r="36">
          <cell r="G36">
            <v>0</v>
          </cell>
          <cell r="H36">
            <v>0</v>
          </cell>
          <cell r="R36">
            <v>0</v>
          </cell>
        </row>
        <row r="37">
          <cell r="G37">
            <v>0</v>
          </cell>
          <cell r="H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R38">
            <v>0</v>
          </cell>
        </row>
        <row r="39">
          <cell r="G39">
            <v>0</v>
          </cell>
          <cell r="H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R42">
            <v>0</v>
          </cell>
        </row>
        <row r="43">
          <cell r="G43">
            <v>0</v>
          </cell>
          <cell r="H43">
            <v>0</v>
          </cell>
          <cell r="R43">
            <v>0</v>
          </cell>
        </row>
        <row r="44">
          <cell r="G44">
            <v>0</v>
          </cell>
          <cell r="H44">
            <v>0</v>
          </cell>
          <cell r="R44">
            <v>0</v>
          </cell>
        </row>
        <row r="45">
          <cell r="G45">
            <v>0</v>
          </cell>
          <cell r="H45">
            <v>0</v>
          </cell>
          <cell r="R45">
            <v>0</v>
          </cell>
        </row>
        <row r="46">
          <cell r="G46">
            <v>0</v>
          </cell>
          <cell r="H46">
            <v>0</v>
          </cell>
          <cell r="R46">
            <v>0</v>
          </cell>
        </row>
        <row r="47">
          <cell r="G47">
            <v>0</v>
          </cell>
          <cell r="H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R49">
            <v>0</v>
          </cell>
        </row>
        <row r="50">
          <cell r="G50">
            <v>0</v>
          </cell>
          <cell r="H50">
            <v>0</v>
          </cell>
          <cell r="R50">
            <v>0</v>
          </cell>
        </row>
        <row r="51">
          <cell r="G51">
            <v>0</v>
          </cell>
          <cell r="H51">
            <v>0</v>
          </cell>
          <cell r="R51">
            <v>0</v>
          </cell>
        </row>
        <row r="53">
          <cell r="G53">
            <v>0</v>
          </cell>
          <cell r="H53">
            <v>0</v>
          </cell>
          <cell r="R53">
            <v>0</v>
          </cell>
        </row>
        <row r="54">
          <cell r="G54">
            <v>0</v>
          </cell>
          <cell r="H54">
            <v>0</v>
          </cell>
          <cell r="R54">
            <v>0</v>
          </cell>
        </row>
        <row r="56">
          <cell r="G56">
            <v>0</v>
          </cell>
          <cell r="H56">
            <v>0</v>
          </cell>
          <cell r="R56">
            <v>0</v>
          </cell>
        </row>
        <row r="57">
          <cell r="G57">
            <v>0</v>
          </cell>
          <cell r="H57">
            <v>0</v>
          </cell>
          <cell r="R57">
            <v>0</v>
          </cell>
        </row>
        <row r="58">
          <cell r="G58">
            <v>0</v>
          </cell>
          <cell r="H58">
            <v>0</v>
          </cell>
          <cell r="R58">
            <v>0</v>
          </cell>
        </row>
        <row r="60">
          <cell r="G60">
            <v>0</v>
          </cell>
          <cell r="H60">
            <v>0</v>
          </cell>
          <cell r="R60">
            <v>0</v>
          </cell>
        </row>
        <row r="61">
          <cell r="G61">
            <v>0</v>
          </cell>
          <cell r="H61">
            <v>0</v>
          </cell>
          <cell r="R61">
            <v>0</v>
          </cell>
        </row>
        <row r="62">
          <cell r="G62">
            <v>0</v>
          </cell>
          <cell r="H62">
            <v>0</v>
          </cell>
          <cell r="R62">
            <v>0</v>
          </cell>
        </row>
        <row r="63">
          <cell r="G63">
            <v>0</v>
          </cell>
          <cell r="H63">
            <v>0</v>
          </cell>
          <cell r="R63">
            <v>0</v>
          </cell>
        </row>
        <row r="65">
          <cell r="G65">
            <v>0</v>
          </cell>
          <cell r="H65">
            <v>0</v>
          </cell>
          <cell r="R65">
            <v>0</v>
          </cell>
        </row>
        <row r="66">
          <cell r="G66">
            <v>0</v>
          </cell>
          <cell r="H66">
            <v>0</v>
          </cell>
          <cell r="R66">
            <v>0</v>
          </cell>
        </row>
        <row r="67">
          <cell r="G67">
            <v>0</v>
          </cell>
          <cell r="H67">
            <v>0</v>
          </cell>
          <cell r="R67">
            <v>0</v>
          </cell>
        </row>
        <row r="68">
          <cell r="G68">
            <v>0</v>
          </cell>
          <cell r="H68">
            <v>0</v>
          </cell>
          <cell r="R68">
            <v>0</v>
          </cell>
        </row>
        <row r="69">
          <cell r="G69">
            <v>0</v>
          </cell>
          <cell r="H69">
            <v>0</v>
          </cell>
          <cell r="R69">
            <v>0</v>
          </cell>
        </row>
        <row r="70">
          <cell r="G70">
            <v>0</v>
          </cell>
          <cell r="H70">
            <v>0</v>
          </cell>
          <cell r="R70">
            <v>0</v>
          </cell>
        </row>
        <row r="71">
          <cell r="G71">
            <v>0</v>
          </cell>
          <cell r="H71">
            <v>0</v>
          </cell>
          <cell r="R71">
            <v>0</v>
          </cell>
        </row>
        <row r="72">
          <cell r="G72">
            <v>0</v>
          </cell>
          <cell r="H72">
            <v>0</v>
          </cell>
          <cell r="R72">
            <v>0</v>
          </cell>
        </row>
        <row r="74">
          <cell r="G74">
            <v>0</v>
          </cell>
          <cell r="H74">
            <v>0</v>
          </cell>
          <cell r="R74">
            <v>0</v>
          </cell>
        </row>
        <row r="75">
          <cell r="G75">
            <v>0</v>
          </cell>
          <cell r="H75">
            <v>0</v>
          </cell>
          <cell r="R75">
            <v>0</v>
          </cell>
        </row>
        <row r="76">
          <cell r="G76">
            <v>0</v>
          </cell>
          <cell r="H76">
            <v>0</v>
          </cell>
          <cell r="R76">
            <v>0</v>
          </cell>
        </row>
        <row r="77">
          <cell r="G77">
            <v>0</v>
          </cell>
          <cell r="H77">
            <v>0</v>
          </cell>
          <cell r="R77">
            <v>0</v>
          </cell>
        </row>
        <row r="78">
          <cell r="G78">
            <v>0</v>
          </cell>
          <cell r="H78">
            <v>0</v>
          </cell>
          <cell r="R78">
            <v>0</v>
          </cell>
        </row>
        <row r="80">
          <cell r="G80">
            <v>0</v>
          </cell>
          <cell r="H80">
            <v>0</v>
          </cell>
          <cell r="R80">
            <v>0</v>
          </cell>
        </row>
        <row r="81">
          <cell r="G81">
            <v>0</v>
          </cell>
          <cell r="H81">
            <v>0</v>
          </cell>
          <cell r="R81">
            <v>0</v>
          </cell>
        </row>
        <row r="82">
          <cell r="G82">
            <v>0</v>
          </cell>
          <cell r="H82">
            <v>0</v>
          </cell>
          <cell r="R82">
            <v>0</v>
          </cell>
        </row>
      </sheetData>
      <sheetData sheetId="5">
        <row r="8">
          <cell r="G8">
            <v>0</v>
          </cell>
          <cell r="H8">
            <v>0</v>
          </cell>
          <cell r="R8">
            <v>0</v>
          </cell>
        </row>
        <row r="9">
          <cell r="G9">
            <v>0</v>
          </cell>
          <cell r="H9">
            <v>0</v>
          </cell>
          <cell r="R9">
            <v>0</v>
          </cell>
        </row>
        <row r="10">
          <cell r="G10">
            <v>0</v>
          </cell>
          <cell r="H10">
            <v>0</v>
          </cell>
          <cell r="R10">
            <v>0</v>
          </cell>
        </row>
        <row r="11">
          <cell r="G11">
            <v>0</v>
          </cell>
          <cell r="H11">
            <v>0</v>
          </cell>
          <cell r="R11">
            <v>0</v>
          </cell>
        </row>
        <row r="12">
          <cell r="G12">
            <v>0</v>
          </cell>
          <cell r="H12">
            <v>0</v>
          </cell>
          <cell r="R12">
            <v>0</v>
          </cell>
        </row>
        <row r="13">
          <cell r="G13">
            <v>0</v>
          </cell>
          <cell r="H13">
            <v>0</v>
          </cell>
          <cell r="R13">
            <v>0</v>
          </cell>
        </row>
        <row r="14">
          <cell r="G14">
            <v>0</v>
          </cell>
          <cell r="H14">
            <v>0</v>
          </cell>
          <cell r="R14">
            <v>0</v>
          </cell>
        </row>
        <row r="15">
          <cell r="G15">
            <v>0</v>
          </cell>
          <cell r="H15">
            <v>0</v>
          </cell>
          <cell r="R15">
            <v>0</v>
          </cell>
        </row>
        <row r="16">
          <cell r="G16">
            <v>0</v>
          </cell>
          <cell r="H16">
            <v>0</v>
          </cell>
          <cell r="R16">
            <v>0</v>
          </cell>
        </row>
        <row r="18">
          <cell r="G18">
            <v>0</v>
          </cell>
          <cell r="H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R19">
            <v>0</v>
          </cell>
        </row>
        <row r="21">
          <cell r="G21">
            <v>0</v>
          </cell>
          <cell r="H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R30">
            <v>0</v>
          </cell>
        </row>
        <row r="31">
          <cell r="G31">
            <v>0</v>
          </cell>
          <cell r="H31">
            <v>0</v>
          </cell>
          <cell r="R31">
            <v>0</v>
          </cell>
        </row>
        <row r="32">
          <cell r="G32">
            <v>0</v>
          </cell>
          <cell r="H32">
            <v>0</v>
          </cell>
          <cell r="R32">
            <v>0</v>
          </cell>
        </row>
        <row r="34">
          <cell r="G34">
            <v>0</v>
          </cell>
          <cell r="H34">
            <v>0</v>
          </cell>
          <cell r="R34">
            <v>0</v>
          </cell>
        </row>
        <row r="35">
          <cell r="G35">
            <v>0</v>
          </cell>
          <cell r="H35">
            <v>0</v>
          </cell>
          <cell r="R35">
            <v>0</v>
          </cell>
        </row>
        <row r="36">
          <cell r="G36">
            <v>0</v>
          </cell>
          <cell r="H36">
            <v>0</v>
          </cell>
          <cell r="R36">
            <v>0</v>
          </cell>
        </row>
        <row r="38">
          <cell r="G38">
            <v>0</v>
          </cell>
          <cell r="H38">
            <v>0</v>
          </cell>
          <cell r="R38">
            <v>0</v>
          </cell>
        </row>
        <row r="39">
          <cell r="G39">
            <v>0</v>
          </cell>
          <cell r="H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R42">
            <v>0</v>
          </cell>
        </row>
        <row r="43">
          <cell r="G43">
            <v>0</v>
          </cell>
          <cell r="H43">
            <v>0</v>
          </cell>
          <cell r="R43">
            <v>0</v>
          </cell>
        </row>
        <row r="44">
          <cell r="G44">
            <v>0</v>
          </cell>
          <cell r="H44">
            <v>0</v>
          </cell>
          <cell r="R44">
            <v>0</v>
          </cell>
        </row>
        <row r="45">
          <cell r="G45">
            <v>0</v>
          </cell>
          <cell r="H45">
            <v>0</v>
          </cell>
          <cell r="R45">
            <v>0</v>
          </cell>
        </row>
        <row r="46">
          <cell r="G46">
            <v>0</v>
          </cell>
          <cell r="H46">
            <v>0</v>
          </cell>
          <cell r="R46">
            <v>0</v>
          </cell>
        </row>
        <row r="47">
          <cell r="G47">
            <v>0</v>
          </cell>
          <cell r="H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R49">
            <v>0</v>
          </cell>
        </row>
        <row r="50">
          <cell r="G50">
            <v>0</v>
          </cell>
          <cell r="H50">
            <v>0</v>
          </cell>
          <cell r="R50">
            <v>0</v>
          </cell>
        </row>
      </sheetData>
      <sheetData sheetId="6">
        <row r="8">
          <cell r="G8">
            <v>0</v>
          </cell>
          <cell r="H8">
            <v>0</v>
          </cell>
          <cell r="R8">
            <v>0</v>
          </cell>
        </row>
        <row r="9">
          <cell r="G9">
            <v>0</v>
          </cell>
          <cell r="H9">
            <v>0</v>
          </cell>
          <cell r="R9">
            <v>0</v>
          </cell>
        </row>
        <row r="10">
          <cell r="G10">
            <v>0</v>
          </cell>
          <cell r="H10">
            <v>0</v>
          </cell>
          <cell r="R10">
            <v>0</v>
          </cell>
        </row>
        <row r="11">
          <cell r="G11">
            <v>0</v>
          </cell>
          <cell r="H11">
            <v>0</v>
          </cell>
          <cell r="R11">
            <v>0</v>
          </cell>
        </row>
        <row r="12">
          <cell r="G12">
            <v>0</v>
          </cell>
          <cell r="H12">
            <v>0</v>
          </cell>
          <cell r="R12">
            <v>0</v>
          </cell>
        </row>
        <row r="13">
          <cell r="G13">
            <v>0</v>
          </cell>
          <cell r="H13">
            <v>0</v>
          </cell>
          <cell r="R13">
            <v>0</v>
          </cell>
        </row>
        <row r="14">
          <cell r="G14">
            <v>0</v>
          </cell>
          <cell r="H14">
            <v>0</v>
          </cell>
          <cell r="R14">
            <v>0</v>
          </cell>
        </row>
        <row r="15">
          <cell r="G15">
            <v>0</v>
          </cell>
          <cell r="H15">
            <v>0</v>
          </cell>
          <cell r="R15">
            <v>0</v>
          </cell>
        </row>
        <row r="16">
          <cell r="G16">
            <v>0</v>
          </cell>
          <cell r="H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R20">
            <v>0</v>
          </cell>
        </row>
        <row r="22">
          <cell r="G22">
            <v>0</v>
          </cell>
          <cell r="H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R30">
            <v>0</v>
          </cell>
        </row>
        <row r="31">
          <cell r="G31">
            <v>0</v>
          </cell>
          <cell r="H31">
            <v>0</v>
          </cell>
          <cell r="R31">
            <v>0</v>
          </cell>
        </row>
        <row r="32">
          <cell r="G32">
            <v>0</v>
          </cell>
          <cell r="H32">
            <v>0</v>
          </cell>
          <cell r="R32">
            <v>0</v>
          </cell>
        </row>
        <row r="33">
          <cell r="G33">
            <v>0</v>
          </cell>
          <cell r="H33">
            <v>0</v>
          </cell>
          <cell r="R33">
            <v>0</v>
          </cell>
        </row>
        <row r="34">
          <cell r="G34">
            <v>0</v>
          </cell>
          <cell r="H34">
            <v>0</v>
          </cell>
          <cell r="R34">
            <v>0</v>
          </cell>
        </row>
        <row r="36">
          <cell r="G36">
            <v>0</v>
          </cell>
          <cell r="H36">
            <v>0</v>
          </cell>
          <cell r="R36">
            <v>0</v>
          </cell>
        </row>
        <row r="37">
          <cell r="G37">
            <v>0</v>
          </cell>
          <cell r="H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R38">
            <v>0</v>
          </cell>
        </row>
        <row r="41">
          <cell r="G41">
            <v>0</v>
          </cell>
          <cell r="H41">
            <v>0</v>
          </cell>
          <cell r="R41">
            <v>0</v>
          </cell>
        </row>
        <row r="42">
          <cell r="H42">
            <v>0</v>
          </cell>
        </row>
        <row r="43">
          <cell r="G43">
            <v>0</v>
          </cell>
          <cell r="H43">
            <v>0</v>
          </cell>
          <cell r="R43">
            <v>0</v>
          </cell>
        </row>
        <row r="44">
          <cell r="G44">
            <v>0</v>
          </cell>
          <cell r="H44">
            <v>0</v>
          </cell>
          <cell r="R44">
            <v>0</v>
          </cell>
        </row>
        <row r="46">
          <cell r="G46">
            <v>0</v>
          </cell>
          <cell r="H46">
            <v>0</v>
          </cell>
          <cell r="R46">
            <v>0</v>
          </cell>
        </row>
        <row r="47">
          <cell r="G47">
            <v>0</v>
          </cell>
          <cell r="H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R49">
            <v>0</v>
          </cell>
        </row>
        <row r="50">
          <cell r="G50">
            <v>0</v>
          </cell>
          <cell r="H50">
            <v>0</v>
          </cell>
          <cell r="R50">
            <v>0</v>
          </cell>
        </row>
        <row r="51">
          <cell r="G51">
            <v>0</v>
          </cell>
          <cell r="H51">
            <v>0</v>
          </cell>
          <cell r="R51">
            <v>0</v>
          </cell>
        </row>
        <row r="52">
          <cell r="G52">
            <v>0</v>
          </cell>
          <cell r="H52">
            <v>0</v>
          </cell>
          <cell r="R52">
            <v>0</v>
          </cell>
        </row>
        <row r="53">
          <cell r="G53">
            <v>0</v>
          </cell>
          <cell r="H53">
            <v>0</v>
          </cell>
          <cell r="R53">
            <v>0</v>
          </cell>
        </row>
        <row r="54">
          <cell r="G54">
            <v>0</v>
          </cell>
          <cell r="H54">
            <v>0</v>
          </cell>
          <cell r="R54">
            <v>0</v>
          </cell>
        </row>
        <row r="55">
          <cell r="G55">
            <v>0</v>
          </cell>
          <cell r="H55">
            <v>0</v>
          </cell>
          <cell r="R55">
            <v>0</v>
          </cell>
        </row>
        <row r="56">
          <cell r="G56">
            <v>0</v>
          </cell>
          <cell r="H56">
            <v>0</v>
          </cell>
          <cell r="R56">
            <v>0</v>
          </cell>
        </row>
        <row r="57">
          <cell r="G57">
            <v>0</v>
          </cell>
          <cell r="H57">
            <v>0</v>
          </cell>
          <cell r="R57">
            <v>0</v>
          </cell>
        </row>
        <row r="58">
          <cell r="G58">
            <v>0</v>
          </cell>
          <cell r="H58">
            <v>0</v>
          </cell>
          <cell r="R58">
            <v>0</v>
          </cell>
        </row>
        <row r="59">
          <cell r="G59">
            <v>0</v>
          </cell>
          <cell r="H59">
            <v>0</v>
          </cell>
          <cell r="R59">
            <v>0</v>
          </cell>
        </row>
      </sheetData>
      <sheetData sheetId="7">
        <row r="8">
          <cell r="G8">
            <v>0</v>
          </cell>
          <cell r="H8">
            <v>0</v>
          </cell>
          <cell r="R8">
            <v>0</v>
          </cell>
        </row>
        <row r="11">
          <cell r="G11">
            <v>0</v>
          </cell>
          <cell r="H11">
            <v>0</v>
          </cell>
          <cell r="R11">
            <v>0</v>
          </cell>
        </row>
        <row r="12">
          <cell r="G12">
            <v>0</v>
          </cell>
          <cell r="H12">
            <v>0</v>
          </cell>
          <cell r="R12">
            <v>0</v>
          </cell>
        </row>
        <row r="13">
          <cell r="G13">
            <v>0</v>
          </cell>
          <cell r="H13">
            <v>0</v>
          </cell>
          <cell r="R13">
            <v>0</v>
          </cell>
        </row>
        <row r="14">
          <cell r="G14">
            <v>0</v>
          </cell>
          <cell r="H14">
            <v>0</v>
          </cell>
          <cell r="R14">
            <v>0</v>
          </cell>
        </row>
        <row r="15">
          <cell r="G15">
            <v>0</v>
          </cell>
          <cell r="H15">
            <v>0</v>
          </cell>
          <cell r="R15">
            <v>0</v>
          </cell>
        </row>
        <row r="16">
          <cell r="G16">
            <v>0</v>
          </cell>
          <cell r="H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R21">
            <v>0</v>
          </cell>
        </row>
        <row r="23">
          <cell r="G23">
            <v>0</v>
          </cell>
          <cell r="H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R29">
            <v>0</v>
          </cell>
        </row>
        <row r="31">
          <cell r="G31">
            <v>0</v>
          </cell>
          <cell r="H31">
            <v>0</v>
          </cell>
          <cell r="R31">
            <v>0</v>
          </cell>
        </row>
        <row r="32">
          <cell r="G32">
            <v>0</v>
          </cell>
          <cell r="H32">
            <v>0</v>
          </cell>
          <cell r="R32">
            <v>0</v>
          </cell>
        </row>
        <row r="33">
          <cell r="G33">
            <v>0</v>
          </cell>
          <cell r="H33">
            <v>0</v>
          </cell>
          <cell r="R33">
            <v>0</v>
          </cell>
        </row>
        <row r="34">
          <cell r="G34">
            <v>0</v>
          </cell>
          <cell r="H34">
            <v>0</v>
          </cell>
          <cell r="R34">
            <v>0</v>
          </cell>
        </row>
        <row r="36">
          <cell r="G36">
            <v>0</v>
          </cell>
          <cell r="H36">
            <v>0</v>
          </cell>
          <cell r="R36">
            <v>0</v>
          </cell>
        </row>
        <row r="37">
          <cell r="G37">
            <v>0</v>
          </cell>
          <cell r="H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R38">
            <v>0</v>
          </cell>
        </row>
        <row r="40">
          <cell r="G40">
            <v>0</v>
          </cell>
          <cell r="H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R42">
            <v>0</v>
          </cell>
        </row>
        <row r="43">
          <cell r="G43">
            <v>0</v>
          </cell>
          <cell r="H43">
            <v>0</v>
          </cell>
          <cell r="R43">
            <v>0</v>
          </cell>
        </row>
        <row r="44">
          <cell r="G44">
            <v>0</v>
          </cell>
          <cell r="H44">
            <v>0</v>
          </cell>
          <cell r="R44">
            <v>0</v>
          </cell>
        </row>
        <row r="46">
          <cell r="G46">
            <v>0</v>
          </cell>
          <cell r="H46">
            <v>0</v>
          </cell>
          <cell r="R46">
            <v>0</v>
          </cell>
        </row>
        <row r="47">
          <cell r="G47">
            <v>0</v>
          </cell>
          <cell r="H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R49">
            <v>0</v>
          </cell>
        </row>
        <row r="50">
          <cell r="G50">
            <v>0</v>
          </cell>
          <cell r="H50">
            <v>0</v>
          </cell>
          <cell r="R50">
            <v>0</v>
          </cell>
        </row>
        <row r="51">
          <cell r="G51">
            <v>0</v>
          </cell>
          <cell r="H51">
            <v>0</v>
          </cell>
          <cell r="R51">
            <v>0</v>
          </cell>
        </row>
        <row r="52">
          <cell r="G52">
            <v>0</v>
          </cell>
          <cell r="H52">
            <v>0</v>
          </cell>
          <cell r="R52">
            <v>0</v>
          </cell>
        </row>
        <row r="54">
          <cell r="G54">
            <v>0</v>
          </cell>
          <cell r="H54">
            <v>0</v>
          </cell>
          <cell r="R54">
            <v>0</v>
          </cell>
        </row>
        <row r="55">
          <cell r="G55">
            <v>0</v>
          </cell>
          <cell r="H55">
            <v>0</v>
          </cell>
          <cell r="R55">
            <v>0</v>
          </cell>
        </row>
        <row r="56">
          <cell r="G56">
            <v>0</v>
          </cell>
          <cell r="H56">
            <v>0</v>
          </cell>
          <cell r="R56">
            <v>0</v>
          </cell>
        </row>
        <row r="57">
          <cell r="G57">
            <v>0</v>
          </cell>
          <cell r="H57">
            <v>0</v>
          </cell>
          <cell r="R57">
            <v>0</v>
          </cell>
        </row>
        <row r="58">
          <cell r="G58">
            <v>0</v>
          </cell>
          <cell r="H58">
            <v>0</v>
          </cell>
          <cell r="R58">
            <v>0</v>
          </cell>
        </row>
        <row r="61">
          <cell r="G61">
            <v>0</v>
          </cell>
          <cell r="H61">
            <v>0</v>
          </cell>
          <cell r="R61">
            <v>0</v>
          </cell>
        </row>
        <row r="62">
          <cell r="G62">
            <v>0</v>
          </cell>
          <cell r="H62">
            <v>0</v>
          </cell>
          <cell r="R62">
            <v>0</v>
          </cell>
        </row>
        <row r="63">
          <cell r="G63">
            <v>0</v>
          </cell>
          <cell r="H63">
            <v>0</v>
          </cell>
          <cell r="R63">
            <v>0</v>
          </cell>
        </row>
        <row r="64">
          <cell r="G64">
            <v>0</v>
          </cell>
          <cell r="H64">
            <v>0</v>
          </cell>
          <cell r="R64">
            <v>0</v>
          </cell>
        </row>
        <row r="65">
          <cell r="G65">
            <v>0</v>
          </cell>
          <cell r="H65">
            <v>0</v>
          </cell>
          <cell r="R65">
            <v>0</v>
          </cell>
        </row>
        <row r="66">
          <cell r="G66">
            <v>0</v>
          </cell>
          <cell r="H66">
            <v>0</v>
          </cell>
          <cell r="R66">
            <v>0</v>
          </cell>
        </row>
        <row r="67">
          <cell r="G67">
            <v>0</v>
          </cell>
          <cell r="H67">
            <v>0</v>
          </cell>
          <cell r="R67">
            <v>0</v>
          </cell>
        </row>
        <row r="68">
          <cell r="G68">
            <v>0</v>
          </cell>
          <cell r="H68">
            <v>0</v>
          </cell>
          <cell r="R68">
            <v>0</v>
          </cell>
        </row>
        <row r="70">
          <cell r="G70">
            <v>0</v>
          </cell>
          <cell r="H70">
            <v>0</v>
          </cell>
          <cell r="R70">
            <v>0</v>
          </cell>
        </row>
        <row r="72">
          <cell r="G72">
            <v>0</v>
          </cell>
          <cell r="H72">
            <v>0</v>
          </cell>
          <cell r="R72">
            <v>0</v>
          </cell>
        </row>
        <row r="73">
          <cell r="G73">
            <v>0</v>
          </cell>
          <cell r="H73">
            <v>0</v>
          </cell>
          <cell r="R73">
            <v>0</v>
          </cell>
        </row>
        <row r="74">
          <cell r="G74">
            <v>0</v>
          </cell>
          <cell r="H74">
            <v>0</v>
          </cell>
          <cell r="R74">
            <v>0</v>
          </cell>
        </row>
        <row r="75">
          <cell r="G75">
            <v>0</v>
          </cell>
          <cell r="H75">
            <v>0</v>
          </cell>
          <cell r="R75">
            <v>0</v>
          </cell>
        </row>
        <row r="76">
          <cell r="G76">
            <v>0</v>
          </cell>
          <cell r="H76">
            <v>0</v>
          </cell>
          <cell r="R76">
            <v>0</v>
          </cell>
        </row>
        <row r="77">
          <cell r="G77">
            <v>0</v>
          </cell>
          <cell r="H77">
            <v>0</v>
          </cell>
          <cell r="R77">
            <v>0</v>
          </cell>
        </row>
        <row r="78">
          <cell r="G78">
            <v>0</v>
          </cell>
          <cell r="H78">
            <v>0</v>
          </cell>
          <cell r="R78">
            <v>0</v>
          </cell>
        </row>
        <row r="79">
          <cell r="G79">
            <v>0</v>
          </cell>
          <cell r="H79">
            <v>0</v>
          </cell>
          <cell r="R79">
            <v>0</v>
          </cell>
        </row>
        <row r="80">
          <cell r="G80">
            <v>0</v>
          </cell>
          <cell r="H80">
            <v>0</v>
          </cell>
          <cell r="R80">
            <v>0</v>
          </cell>
        </row>
        <row r="82">
          <cell r="G82">
            <v>0</v>
          </cell>
          <cell r="H82">
            <v>0</v>
          </cell>
          <cell r="R82">
            <v>0</v>
          </cell>
        </row>
        <row r="83">
          <cell r="G83">
            <v>0</v>
          </cell>
          <cell r="H83">
            <v>0</v>
          </cell>
          <cell r="R83">
            <v>0</v>
          </cell>
        </row>
        <row r="85">
          <cell r="G85">
            <v>0</v>
          </cell>
          <cell r="H85">
            <v>0</v>
          </cell>
          <cell r="R85">
            <v>0</v>
          </cell>
        </row>
        <row r="86">
          <cell r="G86">
            <v>0</v>
          </cell>
          <cell r="H86">
            <v>0</v>
          </cell>
          <cell r="R86">
            <v>0</v>
          </cell>
        </row>
        <row r="87">
          <cell r="G87">
            <v>0</v>
          </cell>
          <cell r="H87">
            <v>0</v>
          </cell>
          <cell r="R87">
            <v>0</v>
          </cell>
        </row>
        <row r="88">
          <cell r="G88">
            <v>0</v>
          </cell>
          <cell r="H88">
            <v>0</v>
          </cell>
          <cell r="R88">
            <v>0</v>
          </cell>
        </row>
        <row r="89">
          <cell r="G89">
            <v>0</v>
          </cell>
          <cell r="H89">
            <v>0</v>
          </cell>
          <cell r="R89">
            <v>0</v>
          </cell>
        </row>
        <row r="90">
          <cell r="G90">
            <v>0</v>
          </cell>
          <cell r="H90">
            <v>0</v>
          </cell>
          <cell r="R90">
            <v>0</v>
          </cell>
        </row>
        <row r="91">
          <cell r="G91">
            <v>0</v>
          </cell>
          <cell r="H91">
            <v>0</v>
          </cell>
          <cell r="R91">
            <v>0</v>
          </cell>
        </row>
        <row r="92">
          <cell r="G92">
            <v>0</v>
          </cell>
          <cell r="H92">
            <v>0</v>
          </cell>
          <cell r="R92">
            <v>0</v>
          </cell>
        </row>
        <row r="96">
          <cell r="G96">
            <v>0</v>
          </cell>
          <cell r="H96">
            <v>0</v>
          </cell>
          <cell r="R96">
            <v>0</v>
          </cell>
        </row>
        <row r="98">
          <cell r="G98">
            <v>0</v>
          </cell>
          <cell r="H98">
            <v>0</v>
          </cell>
          <cell r="R98">
            <v>0</v>
          </cell>
        </row>
        <row r="99">
          <cell r="G99">
            <v>0</v>
          </cell>
          <cell r="H99">
            <v>0</v>
          </cell>
          <cell r="R99">
            <v>0</v>
          </cell>
        </row>
        <row r="100">
          <cell r="G100">
            <v>0</v>
          </cell>
          <cell r="H100">
            <v>0</v>
          </cell>
          <cell r="R100">
            <v>0</v>
          </cell>
        </row>
      </sheetData>
      <sheetData sheetId="8">
        <row r="8">
          <cell r="G8">
            <v>0</v>
          </cell>
          <cell r="H8">
            <v>0</v>
          </cell>
          <cell r="R8">
            <v>0</v>
          </cell>
        </row>
        <row r="9">
          <cell r="G9">
            <v>0</v>
          </cell>
          <cell r="H9">
            <v>0</v>
          </cell>
          <cell r="R9">
            <v>0</v>
          </cell>
        </row>
        <row r="10">
          <cell r="G10">
            <v>0</v>
          </cell>
          <cell r="H10">
            <v>0</v>
          </cell>
          <cell r="R10">
            <v>0</v>
          </cell>
        </row>
        <row r="11">
          <cell r="G11">
            <v>0</v>
          </cell>
          <cell r="H11">
            <v>0</v>
          </cell>
          <cell r="R11">
            <v>0</v>
          </cell>
        </row>
        <row r="12">
          <cell r="G12">
            <v>0</v>
          </cell>
          <cell r="H12">
            <v>0</v>
          </cell>
          <cell r="R12">
            <v>0</v>
          </cell>
        </row>
        <row r="13">
          <cell r="G13">
            <v>0</v>
          </cell>
          <cell r="H13">
            <v>0</v>
          </cell>
          <cell r="R13">
            <v>0</v>
          </cell>
        </row>
        <row r="15">
          <cell r="G15">
            <v>0</v>
          </cell>
          <cell r="H15">
            <v>0</v>
          </cell>
          <cell r="R15">
            <v>0</v>
          </cell>
        </row>
        <row r="17">
          <cell r="G17">
            <v>0</v>
          </cell>
          <cell r="H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R21">
            <v>0</v>
          </cell>
        </row>
        <row r="23">
          <cell r="G23">
            <v>0</v>
          </cell>
          <cell r="H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R24">
            <v>0</v>
          </cell>
        </row>
        <row r="26">
          <cell r="G26">
            <v>0</v>
          </cell>
          <cell r="H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R28">
            <v>0</v>
          </cell>
        </row>
        <row r="30">
          <cell r="G30">
            <v>0</v>
          </cell>
          <cell r="H30">
            <v>0</v>
          </cell>
          <cell r="R30">
            <v>0</v>
          </cell>
        </row>
        <row r="31">
          <cell r="G31">
            <v>0</v>
          </cell>
          <cell r="H31">
            <v>0</v>
          </cell>
          <cell r="R31">
            <v>0</v>
          </cell>
        </row>
        <row r="32">
          <cell r="G32">
            <v>0</v>
          </cell>
          <cell r="H32">
            <v>0</v>
          </cell>
          <cell r="R32">
            <v>0</v>
          </cell>
        </row>
        <row r="35">
          <cell r="G35">
            <v>0</v>
          </cell>
          <cell r="H35">
            <v>0</v>
          </cell>
          <cell r="R35">
            <v>0</v>
          </cell>
        </row>
        <row r="36">
          <cell r="G36">
            <v>0</v>
          </cell>
          <cell r="H36">
            <v>0</v>
          </cell>
          <cell r="R36">
            <v>0</v>
          </cell>
        </row>
        <row r="37">
          <cell r="G37">
            <v>0</v>
          </cell>
          <cell r="H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R38">
            <v>0</v>
          </cell>
        </row>
        <row r="39">
          <cell r="G39">
            <v>0</v>
          </cell>
          <cell r="H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R41">
            <v>0</v>
          </cell>
        </row>
        <row r="45">
          <cell r="G45">
            <v>0</v>
          </cell>
          <cell r="H45">
            <v>0</v>
          </cell>
          <cell r="R45">
            <v>0</v>
          </cell>
        </row>
        <row r="47">
          <cell r="G47">
            <v>0</v>
          </cell>
          <cell r="H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R49">
            <v>0</v>
          </cell>
        </row>
        <row r="53">
          <cell r="G53">
            <v>0</v>
          </cell>
          <cell r="H53">
            <v>0</v>
          </cell>
          <cell r="R53">
            <v>0</v>
          </cell>
        </row>
        <row r="54">
          <cell r="G54">
            <v>0</v>
          </cell>
          <cell r="H54">
            <v>0</v>
          </cell>
          <cell r="R54">
            <v>0</v>
          </cell>
        </row>
        <row r="55">
          <cell r="G55">
            <v>0</v>
          </cell>
          <cell r="H55">
            <v>0</v>
          </cell>
          <cell r="R55">
            <v>0</v>
          </cell>
        </row>
        <row r="56">
          <cell r="G56">
            <v>0</v>
          </cell>
          <cell r="H56">
            <v>0</v>
          </cell>
          <cell r="R56">
            <v>0</v>
          </cell>
        </row>
        <row r="57">
          <cell r="G57">
            <v>0</v>
          </cell>
          <cell r="H57">
            <v>0</v>
          </cell>
          <cell r="R57">
            <v>0</v>
          </cell>
        </row>
        <row r="59">
          <cell r="G59">
            <v>0</v>
          </cell>
          <cell r="H59">
            <v>0</v>
          </cell>
          <cell r="R59">
            <v>0</v>
          </cell>
        </row>
        <row r="60">
          <cell r="G60">
            <v>0</v>
          </cell>
          <cell r="H60">
            <v>0</v>
          </cell>
          <cell r="R60">
            <v>0</v>
          </cell>
        </row>
        <row r="62">
          <cell r="G62">
            <v>0</v>
          </cell>
          <cell r="H62">
            <v>0</v>
          </cell>
          <cell r="R62">
            <v>0</v>
          </cell>
        </row>
        <row r="63">
          <cell r="G63">
            <v>0</v>
          </cell>
          <cell r="H63">
            <v>0</v>
          </cell>
          <cell r="R63">
            <v>0</v>
          </cell>
        </row>
        <row r="64">
          <cell r="G64">
            <v>0</v>
          </cell>
          <cell r="H64">
            <v>0</v>
          </cell>
          <cell r="R64">
            <v>0</v>
          </cell>
        </row>
        <row r="65">
          <cell r="G65">
            <v>0</v>
          </cell>
          <cell r="H65">
            <v>0</v>
          </cell>
          <cell r="R65">
            <v>0</v>
          </cell>
        </row>
        <row r="73">
          <cell r="G73">
            <v>0</v>
          </cell>
          <cell r="H73">
            <v>0</v>
          </cell>
          <cell r="R73">
            <v>0</v>
          </cell>
        </row>
        <row r="74">
          <cell r="G74">
            <v>0</v>
          </cell>
          <cell r="H74">
            <v>0</v>
          </cell>
          <cell r="R74">
            <v>0</v>
          </cell>
        </row>
        <row r="76">
          <cell r="G76">
            <v>0</v>
          </cell>
          <cell r="H76">
            <v>0</v>
          </cell>
          <cell r="R76">
            <v>0</v>
          </cell>
        </row>
        <row r="77">
          <cell r="G77">
            <v>0</v>
          </cell>
          <cell r="H77">
            <v>0</v>
          </cell>
          <cell r="R77">
            <v>0</v>
          </cell>
        </row>
        <row r="78">
          <cell r="G78">
            <v>0</v>
          </cell>
          <cell r="H78">
            <v>0</v>
          </cell>
          <cell r="R78">
            <v>0</v>
          </cell>
        </row>
        <row r="79">
          <cell r="G79">
            <v>0</v>
          </cell>
          <cell r="H79">
            <v>0</v>
          </cell>
          <cell r="R79">
            <v>0</v>
          </cell>
        </row>
        <row r="80">
          <cell r="G80">
            <v>0</v>
          </cell>
          <cell r="H80">
            <v>0</v>
          </cell>
          <cell r="R80">
            <v>0</v>
          </cell>
        </row>
        <row r="81">
          <cell r="G81">
            <v>0</v>
          </cell>
          <cell r="H81">
            <v>0</v>
          </cell>
          <cell r="R81">
            <v>0</v>
          </cell>
        </row>
        <row r="83">
          <cell r="G83">
            <v>0</v>
          </cell>
          <cell r="H83">
            <v>0</v>
          </cell>
          <cell r="R83">
            <v>0</v>
          </cell>
        </row>
        <row r="84">
          <cell r="G84">
            <v>0</v>
          </cell>
          <cell r="H84">
            <v>0</v>
          </cell>
          <cell r="R84">
            <v>0</v>
          </cell>
        </row>
        <row r="85">
          <cell r="G85">
            <v>0</v>
          </cell>
          <cell r="H85">
            <v>0</v>
          </cell>
          <cell r="R85">
            <v>0</v>
          </cell>
        </row>
        <row r="86">
          <cell r="G86">
            <v>0</v>
          </cell>
          <cell r="H86">
            <v>0</v>
          </cell>
          <cell r="R86">
            <v>0</v>
          </cell>
        </row>
        <row r="88">
          <cell r="G88">
            <v>0</v>
          </cell>
          <cell r="H88">
            <v>0</v>
          </cell>
          <cell r="R88">
            <v>0</v>
          </cell>
        </row>
        <row r="89">
          <cell r="G89">
            <v>0</v>
          </cell>
          <cell r="H89">
            <v>0</v>
          </cell>
          <cell r="R89">
            <v>0</v>
          </cell>
        </row>
        <row r="90">
          <cell r="G90">
            <v>0</v>
          </cell>
          <cell r="H90">
            <v>0</v>
          </cell>
          <cell r="R90">
            <v>0</v>
          </cell>
        </row>
        <row r="91">
          <cell r="G91">
            <v>0</v>
          </cell>
          <cell r="H91">
            <v>0</v>
          </cell>
          <cell r="R91">
            <v>0</v>
          </cell>
        </row>
        <row r="94">
          <cell r="G94">
            <v>0</v>
          </cell>
          <cell r="H94">
            <v>0</v>
          </cell>
          <cell r="R94">
            <v>0</v>
          </cell>
        </row>
        <row r="95">
          <cell r="G95">
            <v>0</v>
          </cell>
          <cell r="H95">
            <v>0</v>
          </cell>
          <cell r="R95">
            <v>0</v>
          </cell>
        </row>
        <row r="96">
          <cell r="G96">
            <v>0</v>
          </cell>
          <cell r="H96">
            <v>0</v>
          </cell>
          <cell r="R96">
            <v>0</v>
          </cell>
        </row>
        <row r="97">
          <cell r="G97">
            <v>0</v>
          </cell>
          <cell r="H97">
            <v>0</v>
          </cell>
          <cell r="R97">
            <v>0</v>
          </cell>
        </row>
        <row r="98">
          <cell r="G98">
            <v>0</v>
          </cell>
          <cell r="H98">
            <v>0</v>
          </cell>
          <cell r="R98">
            <v>0</v>
          </cell>
        </row>
        <row r="99">
          <cell r="G99">
            <v>0</v>
          </cell>
          <cell r="H99">
            <v>0</v>
          </cell>
          <cell r="R99">
            <v>0</v>
          </cell>
        </row>
        <row r="103">
          <cell r="G103">
            <v>0</v>
          </cell>
          <cell r="H103">
            <v>0</v>
          </cell>
          <cell r="R103">
            <v>0</v>
          </cell>
        </row>
        <row r="104">
          <cell r="G104">
            <v>0</v>
          </cell>
          <cell r="H104">
            <v>0</v>
          </cell>
          <cell r="R104">
            <v>0</v>
          </cell>
        </row>
        <row r="105">
          <cell r="G105">
            <v>0</v>
          </cell>
          <cell r="H105">
            <v>0</v>
          </cell>
          <cell r="R105">
            <v>0</v>
          </cell>
        </row>
      </sheetData>
      <sheetData sheetId="9">
        <row r="8">
          <cell r="H8">
            <v>0</v>
          </cell>
          <cell r="I8">
            <v>0</v>
          </cell>
          <cell r="S8">
            <v>0</v>
          </cell>
          <cell r="U8">
            <v>0</v>
          </cell>
        </row>
        <row r="9">
          <cell r="H9">
            <v>0</v>
          </cell>
          <cell r="I9">
            <v>0</v>
          </cell>
          <cell r="S9">
            <v>0</v>
          </cell>
          <cell r="U9">
            <v>0</v>
          </cell>
        </row>
        <row r="10">
          <cell r="H10">
            <v>0</v>
          </cell>
          <cell r="I10">
            <v>0</v>
          </cell>
          <cell r="S10">
            <v>0</v>
          </cell>
          <cell r="U10">
            <v>0</v>
          </cell>
        </row>
        <row r="11">
          <cell r="H11">
            <v>0</v>
          </cell>
          <cell r="I11">
            <v>0</v>
          </cell>
          <cell r="S11">
            <v>0</v>
          </cell>
          <cell r="U11">
            <v>0</v>
          </cell>
        </row>
        <row r="14">
          <cell r="H14">
            <v>0</v>
          </cell>
          <cell r="I14">
            <v>0</v>
          </cell>
          <cell r="S14">
            <v>0</v>
          </cell>
          <cell r="U14">
            <v>0</v>
          </cell>
        </row>
        <row r="15">
          <cell r="H15">
            <v>0</v>
          </cell>
          <cell r="I15">
            <v>0</v>
          </cell>
          <cell r="S15">
            <v>0</v>
          </cell>
          <cell r="U15">
            <v>0</v>
          </cell>
        </row>
        <row r="16">
          <cell r="H16">
            <v>0</v>
          </cell>
          <cell r="I16">
            <v>0</v>
          </cell>
          <cell r="S16">
            <v>0</v>
          </cell>
        </row>
        <row r="17">
          <cell r="H17">
            <v>0</v>
          </cell>
          <cell r="I17">
            <v>0</v>
          </cell>
          <cell r="S17">
            <v>0</v>
          </cell>
          <cell r="U17">
            <v>0</v>
          </cell>
        </row>
        <row r="18">
          <cell r="H18">
            <v>0</v>
          </cell>
          <cell r="I18">
            <v>0</v>
          </cell>
          <cell r="S18">
            <v>0</v>
          </cell>
          <cell r="U18">
            <v>0</v>
          </cell>
        </row>
        <row r="22">
          <cell r="H22">
            <v>0</v>
          </cell>
          <cell r="I22">
            <v>0</v>
          </cell>
          <cell r="S22">
            <v>0</v>
          </cell>
          <cell r="U22">
            <v>0</v>
          </cell>
        </row>
        <row r="23">
          <cell r="H23">
            <v>0</v>
          </cell>
          <cell r="I23">
            <v>0</v>
          </cell>
          <cell r="S23">
            <v>0</v>
          </cell>
          <cell r="U23">
            <v>0</v>
          </cell>
        </row>
        <row r="28">
          <cell r="H28">
            <v>0</v>
          </cell>
          <cell r="I28">
            <v>0</v>
          </cell>
          <cell r="S28">
            <v>0</v>
          </cell>
          <cell r="U28">
            <v>0</v>
          </cell>
        </row>
        <row r="29">
          <cell r="H29">
            <v>0</v>
          </cell>
          <cell r="I29">
            <v>0</v>
          </cell>
          <cell r="S29">
            <v>0</v>
          </cell>
          <cell r="U29">
            <v>0</v>
          </cell>
        </row>
        <row r="30">
          <cell r="H30">
            <v>0</v>
          </cell>
          <cell r="I30">
            <v>0</v>
          </cell>
          <cell r="S30">
            <v>0</v>
          </cell>
          <cell r="U30">
            <v>0</v>
          </cell>
        </row>
        <row r="31">
          <cell r="H31">
            <v>0</v>
          </cell>
          <cell r="I31">
            <v>0</v>
          </cell>
          <cell r="S31">
            <v>0</v>
          </cell>
          <cell r="U31">
            <v>0</v>
          </cell>
        </row>
        <row r="32">
          <cell r="H32">
            <v>0</v>
          </cell>
          <cell r="I32">
            <v>0</v>
          </cell>
          <cell r="S32">
            <v>0</v>
          </cell>
          <cell r="U32">
            <v>0</v>
          </cell>
        </row>
      </sheetData>
      <sheetData sheetId="10">
        <row r="8">
          <cell r="G8">
            <v>0</v>
          </cell>
          <cell r="H8">
            <v>0</v>
          </cell>
          <cell r="R8">
            <v>0</v>
          </cell>
        </row>
        <row r="9">
          <cell r="G9">
            <v>0</v>
          </cell>
          <cell r="H9">
            <v>0</v>
          </cell>
          <cell r="R9">
            <v>0</v>
          </cell>
        </row>
        <row r="12">
          <cell r="G12">
            <v>0</v>
          </cell>
          <cell r="H12">
            <v>0</v>
          </cell>
          <cell r="R12">
            <v>0</v>
          </cell>
        </row>
        <row r="13">
          <cell r="G13">
            <v>0</v>
          </cell>
          <cell r="H13">
            <v>0</v>
          </cell>
          <cell r="R13">
            <v>0</v>
          </cell>
        </row>
        <row r="14">
          <cell r="G14">
            <v>0</v>
          </cell>
          <cell r="H14">
            <v>0</v>
          </cell>
          <cell r="R14">
            <v>0</v>
          </cell>
        </row>
        <row r="15">
          <cell r="G15">
            <v>0</v>
          </cell>
          <cell r="H15">
            <v>0</v>
          </cell>
          <cell r="R15">
            <v>0</v>
          </cell>
        </row>
        <row r="16">
          <cell r="G16">
            <v>0</v>
          </cell>
          <cell r="H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R20">
            <v>0</v>
          </cell>
        </row>
        <row r="22">
          <cell r="G22">
            <v>0</v>
          </cell>
          <cell r="H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R30">
            <v>0</v>
          </cell>
        </row>
        <row r="31">
          <cell r="G31">
            <v>0</v>
          </cell>
          <cell r="H31">
            <v>0</v>
          </cell>
          <cell r="R31">
            <v>0</v>
          </cell>
        </row>
        <row r="33">
          <cell r="G33">
            <v>0</v>
          </cell>
          <cell r="H33">
            <v>0</v>
          </cell>
          <cell r="R33">
            <v>0</v>
          </cell>
        </row>
        <row r="36">
          <cell r="G36">
            <v>0</v>
          </cell>
          <cell r="H36">
            <v>0</v>
          </cell>
          <cell r="R36">
            <v>0</v>
          </cell>
        </row>
      </sheetData>
      <sheetData sheetId="11">
        <row r="8">
          <cell r="H8">
            <v>0</v>
          </cell>
          <cell r="I8">
            <v>0</v>
          </cell>
          <cell r="S8">
            <v>0</v>
          </cell>
        </row>
        <row r="9">
          <cell r="H9">
            <v>0</v>
          </cell>
          <cell r="I9">
            <v>0</v>
          </cell>
          <cell r="S9">
            <v>0</v>
          </cell>
        </row>
        <row r="10">
          <cell r="H10">
            <v>0</v>
          </cell>
          <cell r="I10">
            <v>0</v>
          </cell>
          <cell r="S10">
            <v>0</v>
          </cell>
        </row>
        <row r="11">
          <cell r="H11">
            <v>0</v>
          </cell>
          <cell r="I11">
            <v>0</v>
          </cell>
          <cell r="S11">
            <v>0</v>
          </cell>
        </row>
        <row r="12">
          <cell r="H12">
            <v>0</v>
          </cell>
          <cell r="I12">
            <v>0</v>
          </cell>
          <cell r="S12">
            <v>0</v>
          </cell>
        </row>
        <row r="15">
          <cell r="H15">
            <v>0</v>
          </cell>
          <cell r="I15">
            <v>0</v>
          </cell>
          <cell r="S15">
            <v>0</v>
          </cell>
        </row>
        <row r="16">
          <cell r="H16">
            <v>0</v>
          </cell>
          <cell r="I16">
            <v>0</v>
          </cell>
          <cell r="S16">
            <v>0</v>
          </cell>
        </row>
        <row r="17">
          <cell r="H17">
            <v>0</v>
          </cell>
          <cell r="I17">
            <v>0</v>
          </cell>
          <cell r="S17">
            <v>0</v>
          </cell>
        </row>
        <row r="18">
          <cell r="H18">
            <v>0</v>
          </cell>
          <cell r="I18">
            <v>0</v>
          </cell>
          <cell r="S18">
            <v>0</v>
          </cell>
        </row>
        <row r="19">
          <cell r="H19">
            <v>0</v>
          </cell>
          <cell r="I19">
            <v>0</v>
          </cell>
          <cell r="S19">
            <v>0</v>
          </cell>
        </row>
        <row r="20">
          <cell r="H20">
            <v>0</v>
          </cell>
          <cell r="I20">
            <v>0</v>
          </cell>
          <cell r="S20">
            <v>0</v>
          </cell>
        </row>
        <row r="23">
          <cell r="H23">
            <v>0</v>
          </cell>
          <cell r="I23">
            <v>0</v>
          </cell>
          <cell r="S23">
            <v>0</v>
          </cell>
        </row>
        <row r="24">
          <cell r="H24">
            <v>0</v>
          </cell>
          <cell r="I24">
            <v>0</v>
          </cell>
          <cell r="S24">
            <v>0</v>
          </cell>
        </row>
        <row r="25">
          <cell r="H25">
            <v>0</v>
          </cell>
          <cell r="I25">
            <v>0</v>
          </cell>
          <cell r="S25">
            <v>0</v>
          </cell>
        </row>
        <row r="26">
          <cell r="H26">
            <v>0</v>
          </cell>
          <cell r="I26">
            <v>0</v>
          </cell>
          <cell r="S26">
            <v>0</v>
          </cell>
        </row>
        <row r="27">
          <cell r="H27">
            <v>0</v>
          </cell>
          <cell r="I27">
            <v>0</v>
          </cell>
          <cell r="S27">
            <v>0</v>
          </cell>
        </row>
        <row r="28">
          <cell r="H28">
            <v>0</v>
          </cell>
          <cell r="I28">
            <v>0</v>
          </cell>
          <cell r="S28">
            <v>0</v>
          </cell>
        </row>
        <row r="29">
          <cell r="H29">
            <v>0</v>
          </cell>
          <cell r="I29">
            <v>0</v>
          </cell>
          <cell r="S29">
            <v>0</v>
          </cell>
        </row>
        <row r="31">
          <cell r="H31">
            <v>0</v>
          </cell>
          <cell r="I31">
            <v>0</v>
          </cell>
          <cell r="S31">
            <v>0</v>
          </cell>
        </row>
        <row r="34">
          <cell r="H34">
            <v>0</v>
          </cell>
          <cell r="I34">
            <v>0</v>
          </cell>
          <cell r="S34">
            <v>0</v>
          </cell>
        </row>
        <row r="35">
          <cell r="H35">
            <v>0</v>
          </cell>
          <cell r="I35">
            <v>0</v>
          </cell>
          <cell r="S35">
            <v>0</v>
          </cell>
        </row>
        <row r="36">
          <cell r="H36">
            <v>0</v>
          </cell>
          <cell r="I36">
            <v>0</v>
          </cell>
          <cell r="S36">
            <v>0</v>
          </cell>
        </row>
      </sheetData>
      <sheetData sheetId="12">
        <row r="9">
          <cell r="G9">
            <v>0</v>
          </cell>
          <cell r="H9">
            <v>0</v>
          </cell>
          <cell r="R9">
            <v>0</v>
          </cell>
        </row>
        <row r="10">
          <cell r="G10">
            <v>0</v>
          </cell>
          <cell r="H10">
            <v>0</v>
          </cell>
          <cell r="R10">
            <v>0</v>
          </cell>
        </row>
        <row r="11">
          <cell r="G11">
            <v>0</v>
          </cell>
          <cell r="H11">
            <v>0</v>
          </cell>
          <cell r="R11">
            <v>0</v>
          </cell>
        </row>
        <row r="12">
          <cell r="G12">
            <v>0</v>
          </cell>
          <cell r="H12">
            <v>0</v>
          </cell>
          <cell r="R12">
            <v>0</v>
          </cell>
        </row>
        <row r="13">
          <cell r="G13">
            <v>0</v>
          </cell>
          <cell r="H13">
            <v>0</v>
          </cell>
          <cell r="R13">
            <v>0</v>
          </cell>
        </row>
        <row r="14">
          <cell r="G14">
            <v>0</v>
          </cell>
          <cell r="H14">
            <v>0</v>
          </cell>
          <cell r="R14">
            <v>0</v>
          </cell>
        </row>
        <row r="15">
          <cell r="G15">
            <v>0</v>
          </cell>
          <cell r="H15">
            <v>0</v>
          </cell>
          <cell r="R15">
            <v>0</v>
          </cell>
        </row>
        <row r="16">
          <cell r="G16">
            <v>0</v>
          </cell>
          <cell r="H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R17">
            <v>0</v>
          </cell>
        </row>
        <row r="19">
          <cell r="G19">
            <v>0</v>
          </cell>
          <cell r="H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R27">
            <v>0</v>
          </cell>
        </row>
        <row r="29">
          <cell r="G29">
            <v>0</v>
          </cell>
          <cell r="H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R30">
            <v>0</v>
          </cell>
        </row>
        <row r="32">
          <cell r="G32">
            <v>0</v>
          </cell>
          <cell r="H32">
            <v>0</v>
          </cell>
          <cell r="R32">
            <v>0</v>
          </cell>
        </row>
        <row r="33">
          <cell r="G33">
            <v>0</v>
          </cell>
          <cell r="H33">
            <v>0</v>
          </cell>
          <cell r="R33">
            <v>0</v>
          </cell>
        </row>
        <row r="34">
          <cell r="G34">
            <v>0</v>
          </cell>
          <cell r="H34">
            <v>0</v>
          </cell>
          <cell r="R34">
            <v>0</v>
          </cell>
        </row>
        <row r="35">
          <cell r="G35">
            <v>0</v>
          </cell>
          <cell r="H35">
            <v>0</v>
          </cell>
          <cell r="R35">
            <v>0</v>
          </cell>
        </row>
        <row r="36">
          <cell r="G36">
            <v>0</v>
          </cell>
          <cell r="H36">
            <v>0</v>
          </cell>
          <cell r="R36">
            <v>0</v>
          </cell>
        </row>
        <row r="37">
          <cell r="G37">
            <v>0</v>
          </cell>
          <cell r="H37">
            <v>0</v>
          </cell>
          <cell r="R37">
            <v>0</v>
          </cell>
        </row>
        <row r="39">
          <cell r="G39">
            <v>0</v>
          </cell>
          <cell r="H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R42">
            <v>0</v>
          </cell>
        </row>
        <row r="45">
          <cell r="G45">
            <v>0</v>
          </cell>
          <cell r="H45">
            <v>0</v>
          </cell>
          <cell r="R45">
            <v>0</v>
          </cell>
        </row>
        <row r="50">
          <cell r="G50">
            <v>0</v>
          </cell>
          <cell r="H50">
            <v>0</v>
          </cell>
          <cell r="R50">
            <v>0</v>
          </cell>
        </row>
        <row r="53">
          <cell r="G53">
            <v>0</v>
          </cell>
          <cell r="H53">
            <v>0</v>
          </cell>
          <cell r="R53">
            <v>0</v>
          </cell>
        </row>
        <row r="54">
          <cell r="G54">
            <v>0</v>
          </cell>
          <cell r="H54">
            <v>0</v>
          </cell>
          <cell r="R54">
            <v>0</v>
          </cell>
        </row>
        <row r="55">
          <cell r="G55">
            <v>0</v>
          </cell>
          <cell r="H55">
            <v>0</v>
          </cell>
          <cell r="R55">
            <v>0</v>
          </cell>
        </row>
        <row r="59">
          <cell r="G59">
            <v>0</v>
          </cell>
          <cell r="H59">
            <v>0</v>
          </cell>
          <cell r="R59">
            <v>0</v>
          </cell>
        </row>
        <row r="60">
          <cell r="G60">
            <v>0</v>
          </cell>
          <cell r="H60">
            <v>0</v>
          </cell>
          <cell r="R60">
            <v>0</v>
          </cell>
        </row>
        <row r="61">
          <cell r="G61">
            <v>0</v>
          </cell>
          <cell r="H61">
            <v>0</v>
          </cell>
          <cell r="R61">
            <v>0</v>
          </cell>
        </row>
        <row r="62">
          <cell r="G62">
            <v>0</v>
          </cell>
          <cell r="H62">
            <v>0</v>
          </cell>
          <cell r="R62">
            <v>0</v>
          </cell>
        </row>
        <row r="63">
          <cell r="G63">
            <v>0</v>
          </cell>
          <cell r="H63">
            <v>0</v>
          </cell>
          <cell r="R63">
            <v>0</v>
          </cell>
        </row>
        <row r="66">
          <cell r="G66">
            <v>0</v>
          </cell>
          <cell r="H66">
            <v>0</v>
          </cell>
          <cell r="R66">
            <v>0</v>
          </cell>
        </row>
        <row r="68">
          <cell r="G68">
            <v>0</v>
          </cell>
          <cell r="H68">
            <v>0</v>
          </cell>
          <cell r="R68">
            <v>0</v>
          </cell>
        </row>
        <row r="69">
          <cell r="G69">
            <v>0</v>
          </cell>
          <cell r="H69">
            <v>0</v>
          </cell>
          <cell r="R69">
            <v>0</v>
          </cell>
        </row>
        <row r="70">
          <cell r="G70">
            <v>0</v>
          </cell>
          <cell r="H70">
            <v>0</v>
          </cell>
          <cell r="R70">
            <v>0</v>
          </cell>
        </row>
        <row r="71">
          <cell r="G71">
            <v>0</v>
          </cell>
          <cell r="H71">
            <v>0</v>
          </cell>
          <cell r="R71">
            <v>0</v>
          </cell>
        </row>
        <row r="72">
          <cell r="G72">
            <v>0</v>
          </cell>
          <cell r="H72">
            <v>0</v>
          </cell>
          <cell r="R72">
            <v>0</v>
          </cell>
        </row>
        <row r="73">
          <cell r="G73">
            <v>0</v>
          </cell>
          <cell r="H73">
            <v>0</v>
          </cell>
          <cell r="R73">
            <v>0</v>
          </cell>
        </row>
        <row r="74">
          <cell r="G74">
            <v>0</v>
          </cell>
          <cell r="H74">
            <v>0</v>
          </cell>
          <cell r="R74">
            <v>0</v>
          </cell>
        </row>
        <row r="75">
          <cell r="G75">
            <v>0</v>
          </cell>
          <cell r="H75">
            <v>0</v>
          </cell>
          <cell r="R75">
            <v>0</v>
          </cell>
        </row>
        <row r="76">
          <cell r="G76">
            <v>0</v>
          </cell>
          <cell r="H76">
            <v>0</v>
          </cell>
          <cell r="R76">
            <v>0</v>
          </cell>
        </row>
        <row r="77">
          <cell r="G77">
            <v>0</v>
          </cell>
          <cell r="H77">
            <v>0</v>
          </cell>
          <cell r="R77">
            <v>0</v>
          </cell>
        </row>
        <row r="78">
          <cell r="G78">
            <v>0</v>
          </cell>
          <cell r="H78">
            <v>0</v>
          </cell>
          <cell r="R78">
            <v>0</v>
          </cell>
        </row>
        <row r="80">
          <cell r="G80">
            <v>0</v>
          </cell>
          <cell r="H80">
            <v>0</v>
          </cell>
          <cell r="R80">
            <v>0</v>
          </cell>
        </row>
        <row r="81">
          <cell r="G81">
            <v>0</v>
          </cell>
          <cell r="H81">
            <v>0</v>
          </cell>
          <cell r="R81">
            <v>0</v>
          </cell>
        </row>
        <row r="82">
          <cell r="G82">
            <v>0</v>
          </cell>
          <cell r="H82">
            <v>0</v>
          </cell>
          <cell r="R82">
            <v>0</v>
          </cell>
        </row>
        <row r="83">
          <cell r="G83">
            <v>0</v>
          </cell>
          <cell r="H83">
            <v>0</v>
          </cell>
          <cell r="R83">
            <v>0</v>
          </cell>
        </row>
        <row r="84">
          <cell r="G84">
            <v>0</v>
          </cell>
          <cell r="H84">
            <v>0</v>
          </cell>
          <cell r="R84">
            <v>0</v>
          </cell>
        </row>
        <row r="85">
          <cell r="G85">
            <v>0</v>
          </cell>
          <cell r="H85">
            <v>0</v>
          </cell>
          <cell r="R85">
            <v>0</v>
          </cell>
        </row>
        <row r="86">
          <cell r="G86">
            <v>0</v>
          </cell>
          <cell r="H86">
            <v>0</v>
          </cell>
          <cell r="R86">
            <v>0</v>
          </cell>
        </row>
        <row r="87">
          <cell r="G87">
            <v>0</v>
          </cell>
          <cell r="H87">
            <v>0</v>
          </cell>
          <cell r="R87">
            <v>0</v>
          </cell>
        </row>
        <row r="89">
          <cell r="G89">
            <v>0</v>
          </cell>
          <cell r="H89">
            <v>0</v>
          </cell>
          <cell r="R89">
            <v>0</v>
          </cell>
        </row>
        <row r="91">
          <cell r="G91">
            <v>0</v>
          </cell>
          <cell r="H91">
            <v>0</v>
          </cell>
          <cell r="R91">
            <v>0</v>
          </cell>
        </row>
        <row r="92">
          <cell r="G92">
            <v>0</v>
          </cell>
          <cell r="H92">
            <v>0</v>
          </cell>
          <cell r="R92">
            <v>0</v>
          </cell>
        </row>
        <row r="94">
          <cell r="G94">
            <v>0</v>
          </cell>
          <cell r="H94">
            <v>0</v>
          </cell>
          <cell r="R94">
            <v>0</v>
          </cell>
        </row>
        <row r="95">
          <cell r="G95">
            <v>0</v>
          </cell>
          <cell r="H95">
            <v>0</v>
          </cell>
          <cell r="R95">
            <v>0</v>
          </cell>
        </row>
        <row r="96">
          <cell r="G96">
            <v>0</v>
          </cell>
          <cell r="H96">
            <v>0</v>
          </cell>
          <cell r="R96">
            <v>0</v>
          </cell>
        </row>
        <row r="97">
          <cell r="G97">
            <v>0</v>
          </cell>
          <cell r="H97">
            <v>0</v>
          </cell>
          <cell r="R97">
            <v>0</v>
          </cell>
        </row>
        <row r="98">
          <cell r="G98">
            <v>0</v>
          </cell>
          <cell r="H98">
            <v>0</v>
          </cell>
          <cell r="R98">
            <v>0</v>
          </cell>
        </row>
        <row r="99">
          <cell r="G99">
            <v>0</v>
          </cell>
          <cell r="H99">
            <v>0</v>
          </cell>
          <cell r="R99">
            <v>0</v>
          </cell>
        </row>
        <row r="100">
          <cell r="G100">
            <v>0</v>
          </cell>
          <cell r="H100">
            <v>0</v>
          </cell>
          <cell r="R100">
            <v>0</v>
          </cell>
        </row>
        <row r="101">
          <cell r="G101">
            <v>0</v>
          </cell>
          <cell r="H101">
            <v>0</v>
          </cell>
          <cell r="R101">
            <v>0</v>
          </cell>
        </row>
        <row r="102">
          <cell r="G102">
            <v>0</v>
          </cell>
          <cell r="H102">
            <v>0</v>
          </cell>
          <cell r="R102">
            <v>0</v>
          </cell>
        </row>
        <row r="104">
          <cell r="G104">
            <v>0</v>
          </cell>
          <cell r="H104">
            <v>0</v>
          </cell>
          <cell r="R104">
            <v>0</v>
          </cell>
        </row>
        <row r="105">
          <cell r="G105">
            <v>0</v>
          </cell>
          <cell r="H105">
            <v>0</v>
          </cell>
          <cell r="R105">
            <v>0</v>
          </cell>
        </row>
        <row r="106">
          <cell r="G106">
            <v>0</v>
          </cell>
          <cell r="H106">
            <v>0</v>
          </cell>
          <cell r="R106">
            <v>0</v>
          </cell>
        </row>
        <row r="108">
          <cell r="G108">
            <v>0</v>
          </cell>
          <cell r="H108">
            <v>0</v>
          </cell>
          <cell r="R108">
            <v>0</v>
          </cell>
        </row>
        <row r="109">
          <cell r="G109">
            <v>0</v>
          </cell>
          <cell r="H109">
            <v>0</v>
          </cell>
          <cell r="R109">
            <v>0</v>
          </cell>
        </row>
        <row r="111">
          <cell r="G111">
            <v>0</v>
          </cell>
          <cell r="H111">
            <v>0</v>
          </cell>
          <cell r="R111">
            <v>0</v>
          </cell>
        </row>
        <row r="112">
          <cell r="G112">
            <v>0</v>
          </cell>
          <cell r="H112">
            <v>0</v>
          </cell>
          <cell r="R112">
            <v>0</v>
          </cell>
        </row>
        <row r="113">
          <cell r="G113">
            <v>0</v>
          </cell>
          <cell r="H113">
            <v>0</v>
          </cell>
          <cell r="R113">
            <v>0</v>
          </cell>
        </row>
        <row r="114">
          <cell r="G114">
            <v>0</v>
          </cell>
          <cell r="H114">
            <v>0</v>
          </cell>
          <cell r="R114">
            <v>0</v>
          </cell>
        </row>
        <row r="115">
          <cell r="G115">
            <v>0</v>
          </cell>
          <cell r="H115">
            <v>0</v>
          </cell>
          <cell r="R115">
            <v>0</v>
          </cell>
        </row>
        <row r="116">
          <cell r="G116">
            <v>0</v>
          </cell>
          <cell r="H116">
            <v>0</v>
          </cell>
          <cell r="R116">
            <v>0</v>
          </cell>
        </row>
        <row r="117">
          <cell r="G117">
            <v>0</v>
          </cell>
          <cell r="H117">
            <v>0</v>
          </cell>
          <cell r="R117">
            <v>0</v>
          </cell>
        </row>
        <row r="118">
          <cell r="G118">
            <v>0</v>
          </cell>
          <cell r="H118">
            <v>0</v>
          </cell>
          <cell r="R118">
            <v>0</v>
          </cell>
        </row>
        <row r="119">
          <cell r="G119">
            <v>0</v>
          </cell>
          <cell r="H119">
            <v>0</v>
          </cell>
          <cell r="R119">
            <v>0</v>
          </cell>
        </row>
        <row r="120">
          <cell r="G120">
            <v>0</v>
          </cell>
          <cell r="H120">
            <v>0</v>
          </cell>
          <cell r="R120">
            <v>0</v>
          </cell>
        </row>
      </sheetData>
      <sheetData sheetId="13">
        <row r="8">
          <cell r="G8">
            <v>0</v>
          </cell>
          <cell r="H8">
            <v>0</v>
          </cell>
          <cell r="R8">
            <v>0</v>
          </cell>
        </row>
        <row r="9">
          <cell r="G9">
            <v>0</v>
          </cell>
          <cell r="H9">
            <v>0</v>
          </cell>
          <cell r="R9">
            <v>0</v>
          </cell>
        </row>
        <row r="10">
          <cell r="G10">
            <v>0</v>
          </cell>
          <cell r="H10">
            <v>0</v>
          </cell>
          <cell r="R10">
            <v>0</v>
          </cell>
        </row>
        <row r="11">
          <cell r="G11">
            <v>0</v>
          </cell>
          <cell r="H11">
            <v>0</v>
          </cell>
          <cell r="R11">
            <v>0</v>
          </cell>
        </row>
        <row r="12">
          <cell r="G12">
            <v>0</v>
          </cell>
          <cell r="H12">
            <v>0</v>
          </cell>
          <cell r="R12">
            <v>0</v>
          </cell>
        </row>
        <row r="13">
          <cell r="G13">
            <v>0</v>
          </cell>
          <cell r="H13">
            <v>0</v>
          </cell>
          <cell r="R13">
            <v>0</v>
          </cell>
        </row>
        <row r="14">
          <cell r="G14">
            <v>0</v>
          </cell>
          <cell r="H14">
            <v>0</v>
          </cell>
          <cell r="R14">
            <v>0</v>
          </cell>
        </row>
        <row r="15">
          <cell r="G15">
            <v>0</v>
          </cell>
          <cell r="H15">
            <v>0</v>
          </cell>
          <cell r="R15">
            <v>0</v>
          </cell>
        </row>
        <row r="16">
          <cell r="G16">
            <v>0</v>
          </cell>
          <cell r="H16">
            <v>0</v>
          </cell>
          <cell r="R16">
            <v>0</v>
          </cell>
        </row>
        <row r="18">
          <cell r="G18">
            <v>0</v>
          </cell>
          <cell r="H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R25">
            <v>0</v>
          </cell>
        </row>
        <row r="30">
          <cell r="G30">
            <v>0</v>
          </cell>
          <cell r="H30">
            <v>0</v>
          </cell>
          <cell r="R30">
            <v>0</v>
          </cell>
        </row>
        <row r="31">
          <cell r="G31">
            <v>0</v>
          </cell>
          <cell r="H31">
            <v>0</v>
          </cell>
          <cell r="R31">
            <v>0</v>
          </cell>
        </row>
        <row r="32">
          <cell r="G32">
            <v>0</v>
          </cell>
          <cell r="H32">
            <v>0</v>
          </cell>
          <cell r="R32">
            <v>0</v>
          </cell>
        </row>
        <row r="33">
          <cell r="G33">
            <v>0</v>
          </cell>
          <cell r="H33">
            <v>0</v>
          </cell>
          <cell r="R33">
            <v>0</v>
          </cell>
        </row>
        <row r="34">
          <cell r="G34">
            <v>0</v>
          </cell>
          <cell r="H34">
            <v>0</v>
          </cell>
          <cell r="R34">
            <v>0</v>
          </cell>
        </row>
        <row r="36">
          <cell r="G36">
            <v>0</v>
          </cell>
          <cell r="H36">
            <v>0</v>
          </cell>
          <cell r="R36">
            <v>0</v>
          </cell>
        </row>
        <row r="38">
          <cell r="G38">
            <v>0</v>
          </cell>
          <cell r="H38">
            <v>0</v>
          </cell>
          <cell r="R38">
            <v>0</v>
          </cell>
        </row>
        <row r="39">
          <cell r="G39">
            <v>0</v>
          </cell>
          <cell r="H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R42">
            <v>0</v>
          </cell>
        </row>
        <row r="43">
          <cell r="G43">
            <v>0</v>
          </cell>
          <cell r="H43">
            <v>0</v>
          </cell>
          <cell r="R43">
            <v>0</v>
          </cell>
        </row>
        <row r="44">
          <cell r="G44">
            <v>0</v>
          </cell>
          <cell r="H44">
            <v>0</v>
          </cell>
          <cell r="R44">
            <v>0</v>
          </cell>
        </row>
        <row r="45">
          <cell r="G45">
            <v>0</v>
          </cell>
          <cell r="H45">
            <v>0</v>
          </cell>
          <cell r="R45">
            <v>0</v>
          </cell>
        </row>
        <row r="51">
          <cell r="G51">
            <v>0</v>
          </cell>
          <cell r="H51">
            <v>0</v>
          </cell>
          <cell r="R51">
            <v>0</v>
          </cell>
        </row>
        <row r="53">
          <cell r="G53">
            <v>0</v>
          </cell>
          <cell r="H53">
            <v>0</v>
          </cell>
          <cell r="R53">
            <v>0</v>
          </cell>
        </row>
        <row r="58">
          <cell r="G58">
            <v>0</v>
          </cell>
          <cell r="H58">
            <v>0</v>
          </cell>
          <cell r="R58">
            <v>0</v>
          </cell>
        </row>
        <row r="59">
          <cell r="G59">
            <v>0</v>
          </cell>
          <cell r="H59">
            <v>0</v>
          </cell>
          <cell r="R59">
            <v>0</v>
          </cell>
        </row>
        <row r="61">
          <cell r="G61">
            <v>0</v>
          </cell>
          <cell r="H61">
            <v>0</v>
          </cell>
          <cell r="R61">
            <v>0</v>
          </cell>
        </row>
        <row r="62">
          <cell r="G62">
            <v>0</v>
          </cell>
          <cell r="H62">
            <v>0</v>
          </cell>
          <cell r="R62">
            <v>0</v>
          </cell>
        </row>
        <row r="63">
          <cell r="G63">
            <v>0</v>
          </cell>
          <cell r="H63">
            <v>0</v>
          </cell>
          <cell r="R63">
            <v>0</v>
          </cell>
        </row>
        <row r="64">
          <cell r="G64">
            <v>0</v>
          </cell>
          <cell r="H64">
            <v>0</v>
          </cell>
          <cell r="R64">
            <v>0</v>
          </cell>
        </row>
        <row r="65">
          <cell r="G65">
            <v>0</v>
          </cell>
          <cell r="H65">
            <v>0</v>
          </cell>
          <cell r="R65">
            <v>0</v>
          </cell>
        </row>
        <row r="66">
          <cell r="G66">
            <v>0</v>
          </cell>
          <cell r="H66">
            <v>0</v>
          </cell>
          <cell r="R66">
            <v>0</v>
          </cell>
        </row>
        <row r="71">
          <cell r="G71">
            <v>0</v>
          </cell>
          <cell r="H71">
            <v>0</v>
          </cell>
          <cell r="R71">
            <v>0</v>
          </cell>
        </row>
        <row r="72">
          <cell r="G72">
            <v>0</v>
          </cell>
          <cell r="H72">
            <v>0</v>
          </cell>
          <cell r="R72">
            <v>0</v>
          </cell>
        </row>
        <row r="73">
          <cell r="G73">
            <v>0</v>
          </cell>
          <cell r="H73">
            <v>0</v>
          </cell>
          <cell r="R73">
            <v>0</v>
          </cell>
        </row>
        <row r="77">
          <cell r="G77">
            <v>0</v>
          </cell>
          <cell r="H77">
            <v>0</v>
          </cell>
          <cell r="R77">
            <v>0</v>
          </cell>
        </row>
        <row r="78">
          <cell r="G78">
            <v>0</v>
          </cell>
          <cell r="H78">
            <v>0</v>
          </cell>
          <cell r="R78">
            <v>0</v>
          </cell>
        </row>
        <row r="79">
          <cell r="G79">
            <v>0</v>
          </cell>
          <cell r="H79">
            <v>0</v>
          </cell>
          <cell r="R79">
            <v>0</v>
          </cell>
        </row>
        <row r="80">
          <cell r="G80">
            <v>0</v>
          </cell>
          <cell r="H80">
            <v>0</v>
          </cell>
          <cell r="R80">
            <v>0</v>
          </cell>
        </row>
        <row r="81">
          <cell r="G81">
            <v>0</v>
          </cell>
          <cell r="H81">
            <v>0</v>
          </cell>
          <cell r="R81">
            <v>0</v>
          </cell>
        </row>
        <row r="82">
          <cell r="G82">
            <v>0</v>
          </cell>
          <cell r="H82">
            <v>0</v>
          </cell>
          <cell r="R82">
            <v>0</v>
          </cell>
        </row>
        <row r="85">
          <cell r="G85">
            <v>0</v>
          </cell>
          <cell r="H85">
            <v>0</v>
          </cell>
          <cell r="R85">
            <v>0</v>
          </cell>
        </row>
        <row r="86">
          <cell r="G86">
            <v>0</v>
          </cell>
          <cell r="H86">
            <v>0</v>
          </cell>
          <cell r="R86">
            <v>0</v>
          </cell>
        </row>
      </sheetData>
      <sheetData sheetId="14">
        <row r="8">
          <cell r="G8">
            <v>0</v>
          </cell>
          <cell r="H8">
            <v>0</v>
          </cell>
          <cell r="R8">
            <v>0</v>
          </cell>
        </row>
        <row r="10">
          <cell r="G10">
            <v>0</v>
          </cell>
          <cell r="H10">
            <v>0</v>
          </cell>
          <cell r="R10">
            <v>0</v>
          </cell>
        </row>
        <row r="12">
          <cell r="G12">
            <v>0</v>
          </cell>
          <cell r="H12">
            <v>0</v>
          </cell>
          <cell r="R12">
            <v>0</v>
          </cell>
        </row>
        <row r="13">
          <cell r="G13">
            <v>0</v>
          </cell>
          <cell r="H13">
            <v>0</v>
          </cell>
          <cell r="R13">
            <v>0</v>
          </cell>
        </row>
        <row r="14">
          <cell r="G14">
            <v>0</v>
          </cell>
          <cell r="H14">
            <v>0</v>
          </cell>
          <cell r="R14">
            <v>0</v>
          </cell>
        </row>
        <row r="16">
          <cell r="G16">
            <v>0</v>
          </cell>
          <cell r="H16">
            <v>0</v>
          </cell>
          <cell r="R16">
            <v>0</v>
          </cell>
        </row>
        <row r="18">
          <cell r="G18">
            <v>0</v>
          </cell>
          <cell r="H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R19">
            <v>0</v>
          </cell>
        </row>
        <row r="21">
          <cell r="G21">
            <v>0</v>
          </cell>
          <cell r="H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R22">
            <v>0</v>
          </cell>
        </row>
        <row r="25">
          <cell r="G25">
            <v>0</v>
          </cell>
          <cell r="H25">
            <v>0</v>
          </cell>
          <cell r="R25">
            <v>0</v>
          </cell>
        </row>
        <row r="27">
          <cell r="G27">
            <v>0</v>
          </cell>
          <cell r="H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R30">
            <v>0</v>
          </cell>
        </row>
        <row r="32">
          <cell r="G32">
            <v>0</v>
          </cell>
          <cell r="H32">
            <v>0</v>
          </cell>
          <cell r="R32">
            <v>0</v>
          </cell>
        </row>
        <row r="33">
          <cell r="G33">
            <v>0</v>
          </cell>
          <cell r="H33">
            <v>0</v>
          </cell>
          <cell r="R33">
            <v>0</v>
          </cell>
        </row>
        <row r="35">
          <cell r="G35">
            <v>0</v>
          </cell>
          <cell r="H35">
            <v>0</v>
          </cell>
          <cell r="R35">
            <v>0</v>
          </cell>
        </row>
        <row r="37">
          <cell r="G37">
            <v>0</v>
          </cell>
          <cell r="H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R38">
            <v>0</v>
          </cell>
        </row>
        <row r="39">
          <cell r="G39">
            <v>0</v>
          </cell>
          <cell r="H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R41">
            <v>0</v>
          </cell>
        </row>
        <row r="43">
          <cell r="G43">
            <v>0</v>
          </cell>
          <cell r="H43">
            <v>0</v>
          </cell>
          <cell r="R43">
            <v>0</v>
          </cell>
        </row>
        <row r="46">
          <cell r="G46">
            <v>0</v>
          </cell>
          <cell r="H46">
            <v>0</v>
          </cell>
          <cell r="R46">
            <v>0</v>
          </cell>
        </row>
        <row r="47">
          <cell r="G47">
            <v>0</v>
          </cell>
          <cell r="H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R48">
            <v>0</v>
          </cell>
        </row>
        <row r="50">
          <cell r="G50">
            <v>0</v>
          </cell>
          <cell r="H50">
            <v>0</v>
          </cell>
          <cell r="R50">
            <v>0</v>
          </cell>
        </row>
        <row r="51">
          <cell r="G51">
            <v>0</v>
          </cell>
          <cell r="H51">
            <v>0</v>
          </cell>
          <cell r="R51">
            <v>0</v>
          </cell>
        </row>
        <row r="53">
          <cell r="G53">
            <v>0</v>
          </cell>
          <cell r="H53">
            <v>0</v>
          </cell>
          <cell r="R53">
            <v>0</v>
          </cell>
        </row>
        <row r="54">
          <cell r="G54">
            <v>0</v>
          </cell>
          <cell r="H54">
            <v>0</v>
          </cell>
          <cell r="R54">
            <v>0</v>
          </cell>
        </row>
        <row r="55">
          <cell r="G55">
            <v>0</v>
          </cell>
          <cell r="H55">
            <v>0</v>
          </cell>
          <cell r="R55">
            <v>0</v>
          </cell>
        </row>
        <row r="57">
          <cell r="G57">
            <v>0</v>
          </cell>
          <cell r="H57">
            <v>0</v>
          </cell>
          <cell r="R57">
            <v>0</v>
          </cell>
        </row>
        <row r="58">
          <cell r="G58">
            <v>0</v>
          </cell>
          <cell r="H58">
            <v>0</v>
          </cell>
          <cell r="R58">
            <v>0</v>
          </cell>
        </row>
        <row r="59">
          <cell r="G59">
            <v>0</v>
          </cell>
          <cell r="H59">
            <v>0</v>
          </cell>
          <cell r="R59">
            <v>0</v>
          </cell>
        </row>
        <row r="60">
          <cell r="G60">
            <v>0</v>
          </cell>
          <cell r="H60">
            <v>0</v>
          </cell>
          <cell r="R60">
            <v>0</v>
          </cell>
        </row>
        <row r="62">
          <cell r="G62">
            <v>0</v>
          </cell>
          <cell r="H62">
            <v>0</v>
          </cell>
          <cell r="R62">
            <v>0</v>
          </cell>
        </row>
        <row r="63">
          <cell r="G63">
            <v>0</v>
          </cell>
          <cell r="H63">
            <v>0</v>
          </cell>
          <cell r="R63">
            <v>0</v>
          </cell>
        </row>
        <row r="64">
          <cell r="G64">
            <v>0</v>
          </cell>
          <cell r="H64">
            <v>0</v>
          </cell>
          <cell r="R64">
            <v>0</v>
          </cell>
        </row>
        <row r="65">
          <cell r="G65">
            <v>0</v>
          </cell>
          <cell r="H65">
            <v>0</v>
          </cell>
          <cell r="R65">
            <v>0</v>
          </cell>
        </row>
        <row r="66">
          <cell r="G66">
            <v>0</v>
          </cell>
          <cell r="H66">
            <v>0</v>
          </cell>
          <cell r="R66">
            <v>0</v>
          </cell>
        </row>
        <row r="67">
          <cell r="G67">
            <v>0</v>
          </cell>
          <cell r="H67">
            <v>0</v>
          </cell>
          <cell r="R67">
            <v>0</v>
          </cell>
        </row>
        <row r="68">
          <cell r="G68">
            <v>0</v>
          </cell>
          <cell r="H68">
            <v>0</v>
          </cell>
          <cell r="R68">
            <v>0</v>
          </cell>
        </row>
        <row r="70">
          <cell r="G70">
            <v>0</v>
          </cell>
          <cell r="H70">
            <v>0</v>
          </cell>
          <cell r="R70">
            <v>0</v>
          </cell>
        </row>
        <row r="71">
          <cell r="G71">
            <v>0</v>
          </cell>
          <cell r="H71">
            <v>0</v>
          </cell>
          <cell r="R71">
            <v>0</v>
          </cell>
        </row>
        <row r="73">
          <cell r="G73">
            <v>0</v>
          </cell>
          <cell r="H73">
            <v>0</v>
          </cell>
          <cell r="R73">
            <v>0</v>
          </cell>
        </row>
        <row r="75">
          <cell r="G75">
            <v>0</v>
          </cell>
          <cell r="H75">
            <v>0</v>
          </cell>
          <cell r="R75">
            <v>0</v>
          </cell>
        </row>
        <row r="77">
          <cell r="G77">
            <v>0</v>
          </cell>
          <cell r="H77">
            <v>0</v>
          </cell>
          <cell r="R77">
            <v>0</v>
          </cell>
        </row>
        <row r="79">
          <cell r="G79">
            <v>0</v>
          </cell>
          <cell r="H79">
            <v>0</v>
          </cell>
          <cell r="R79">
            <v>0</v>
          </cell>
        </row>
        <row r="80">
          <cell r="G80">
            <v>0</v>
          </cell>
          <cell r="H80">
            <v>0</v>
          </cell>
          <cell r="R80">
            <v>0</v>
          </cell>
        </row>
        <row r="81">
          <cell r="G81">
            <v>0</v>
          </cell>
          <cell r="H81">
            <v>0</v>
          </cell>
          <cell r="R81">
            <v>0</v>
          </cell>
        </row>
        <row r="82">
          <cell r="G82">
            <v>0</v>
          </cell>
          <cell r="H82">
            <v>0</v>
          </cell>
          <cell r="R82">
            <v>0</v>
          </cell>
        </row>
        <row r="84">
          <cell r="G84">
            <v>0</v>
          </cell>
          <cell r="H84">
            <v>0</v>
          </cell>
          <cell r="R84">
            <v>0</v>
          </cell>
        </row>
        <row r="85">
          <cell r="G85">
            <v>0</v>
          </cell>
          <cell r="H85">
            <v>0</v>
          </cell>
          <cell r="R85">
            <v>0</v>
          </cell>
        </row>
        <row r="86">
          <cell r="G86">
            <v>0</v>
          </cell>
          <cell r="H86">
            <v>0</v>
          </cell>
          <cell r="R86">
            <v>0</v>
          </cell>
        </row>
        <row r="87">
          <cell r="G87">
            <v>0</v>
          </cell>
          <cell r="H87">
            <v>0</v>
          </cell>
          <cell r="R87">
            <v>0</v>
          </cell>
        </row>
        <row r="89">
          <cell r="G89">
            <v>0</v>
          </cell>
          <cell r="H89">
            <v>0</v>
          </cell>
          <cell r="R89">
            <v>0</v>
          </cell>
        </row>
        <row r="91">
          <cell r="G91">
            <v>0</v>
          </cell>
          <cell r="H91">
            <v>0</v>
          </cell>
          <cell r="R91">
            <v>0</v>
          </cell>
        </row>
        <row r="95">
          <cell r="G95">
            <v>0</v>
          </cell>
          <cell r="H95">
            <v>0</v>
          </cell>
          <cell r="R95">
            <v>0</v>
          </cell>
        </row>
        <row r="96">
          <cell r="G96">
            <v>0</v>
          </cell>
          <cell r="H96">
            <v>0</v>
          </cell>
          <cell r="R96">
            <v>0</v>
          </cell>
        </row>
        <row r="97">
          <cell r="G97">
            <v>0</v>
          </cell>
          <cell r="H97">
            <v>0</v>
          </cell>
          <cell r="R97">
            <v>0</v>
          </cell>
        </row>
        <row r="98">
          <cell r="G98">
            <v>0</v>
          </cell>
          <cell r="H98">
            <v>0</v>
          </cell>
          <cell r="R98">
            <v>0</v>
          </cell>
        </row>
        <row r="100">
          <cell r="G100">
            <v>0</v>
          </cell>
          <cell r="H100">
            <v>0</v>
          </cell>
          <cell r="R100">
            <v>0</v>
          </cell>
        </row>
        <row r="101">
          <cell r="G101">
            <v>0</v>
          </cell>
          <cell r="H101">
            <v>0</v>
          </cell>
          <cell r="R101">
            <v>0</v>
          </cell>
        </row>
        <row r="102">
          <cell r="G102">
            <v>0</v>
          </cell>
          <cell r="H102">
            <v>0</v>
          </cell>
          <cell r="R102">
            <v>0</v>
          </cell>
        </row>
        <row r="104">
          <cell r="G104">
            <v>0</v>
          </cell>
          <cell r="H104">
            <v>0</v>
          </cell>
          <cell r="R104">
            <v>0</v>
          </cell>
        </row>
        <row r="106">
          <cell r="G106">
            <v>0</v>
          </cell>
          <cell r="H106">
            <v>0</v>
          </cell>
          <cell r="R106">
            <v>0</v>
          </cell>
        </row>
        <row r="107">
          <cell r="G107">
            <v>0</v>
          </cell>
          <cell r="H107">
            <v>0</v>
          </cell>
          <cell r="R107">
            <v>0</v>
          </cell>
        </row>
        <row r="109">
          <cell r="G109">
            <v>0</v>
          </cell>
          <cell r="H109">
            <v>0</v>
          </cell>
          <cell r="R109">
            <v>0</v>
          </cell>
        </row>
        <row r="111">
          <cell r="G111">
            <v>0</v>
          </cell>
          <cell r="H111">
            <v>0</v>
          </cell>
          <cell r="R111">
            <v>0</v>
          </cell>
        </row>
        <row r="113">
          <cell r="G113">
            <v>0</v>
          </cell>
          <cell r="H113">
            <v>0</v>
          </cell>
          <cell r="R113">
            <v>0</v>
          </cell>
        </row>
        <row r="114">
          <cell r="G114">
            <v>0</v>
          </cell>
          <cell r="H114">
            <v>0</v>
          </cell>
          <cell r="R114">
            <v>0</v>
          </cell>
        </row>
        <row r="116">
          <cell r="G116">
            <v>0</v>
          </cell>
          <cell r="H116">
            <v>0</v>
          </cell>
          <cell r="R116">
            <v>0</v>
          </cell>
        </row>
        <row r="118">
          <cell r="G118">
            <v>0</v>
          </cell>
          <cell r="H118">
            <v>0</v>
          </cell>
          <cell r="R118">
            <v>0</v>
          </cell>
        </row>
        <row r="122">
          <cell r="G122">
            <v>0</v>
          </cell>
          <cell r="H122">
            <v>0</v>
          </cell>
          <cell r="R122">
            <v>0</v>
          </cell>
        </row>
        <row r="124">
          <cell r="G124">
            <v>0</v>
          </cell>
          <cell r="H124">
            <v>0</v>
          </cell>
          <cell r="R124">
            <v>0</v>
          </cell>
        </row>
        <row r="125">
          <cell r="G125">
            <v>0</v>
          </cell>
          <cell r="H125">
            <v>0</v>
          </cell>
          <cell r="R125">
            <v>0</v>
          </cell>
        </row>
        <row r="126">
          <cell r="G126">
            <v>0</v>
          </cell>
          <cell r="H126">
            <v>0</v>
          </cell>
          <cell r="R126">
            <v>0</v>
          </cell>
        </row>
        <row r="128">
          <cell r="G128">
            <v>0</v>
          </cell>
          <cell r="H128">
            <v>0</v>
          </cell>
          <cell r="R128">
            <v>0</v>
          </cell>
        </row>
        <row r="129">
          <cell r="G129">
            <v>0</v>
          </cell>
          <cell r="H129">
            <v>0</v>
          </cell>
          <cell r="R129">
            <v>0</v>
          </cell>
        </row>
        <row r="132">
          <cell r="G132">
            <v>0</v>
          </cell>
          <cell r="H132">
            <v>0</v>
          </cell>
          <cell r="R132">
            <v>0</v>
          </cell>
        </row>
        <row r="133">
          <cell r="G133">
            <v>0</v>
          </cell>
          <cell r="H133">
            <v>0</v>
          </cell>
          <cell r="R133">
            <v>0</v>
          </cell>
        </row>
        <row r="135">
          <cell r="G135">
            <v>0</v>
          </cell>
          <cell r="H135">
            <v>0</v>
          </cell>
          <cell r="R135">
            <v>0</v>
          </cell>
        </row>
        <row r="136">
          <cell r="G136">
            <v>0</v>
          </cell>
          <cell r="H136">
            <v>0</v>
          </cell>
          <cell r="R136">
            <v>0</v>
          </cell>
        </row>
        <row r="138">
          <cell r="G138">
            <v>0</v>
          </cell>
          <cell r="H138">
            <v>0</v>
          </cell>
          <cell r="R138">
            <v>0</v>
          </cell>
        </row>
        <row r="140">
          <cell r="G140">
            <v>0</v>
          </cell>
          <cell r="H140">
            <v>0</v>
          </cell>
          <cell r="R140">
            <v>0</v>
          </cell>
        </row>
        <row r="142">
          <cell r="G142">
            <v>0</v>
          </cell>
          <cell r="H142">
            <v>0</v>
          </cell>
          <cell r="R142">
            <v>0</v>
          </cell>
        </row>
        <row r="144">
          <cell r="G144">
            <v>0</v>
          </cell>
          <cell r="H144">
            <v>0</v>
          </cell>
          <cell r="R144">
            <v>0</v>
          </cell>
        </row>
        <row r="145">
          <cell r="G145">
            <v>0</v>
          </cell>
          <cell r="H145">
            <v>0</v>
          </cell>
          <cell r="R145">
            <v>0</v>
          </cell>
        </row>
        <row r="147">
          <cell r="G147">
            <v>0</v>
          </cell>
          <cell r="H147">
            <v>0</v>
          </cell>
          <cell r="R147">
            <v>0</v>
          </cell>
        </row>
        <row r="148">
          <cell r="G148">
            <v>0</v>
          </cell>
          <cell r="H148">
            <v>0</v>
          </cell>
          <cell r="R148">
            <v>0</v>
          </cell>
        </row>
        <row r="150">
          <cell r="G150">
            <v>0</v>
          </cell>
          <cell r="H150">
            <v>0</v>
          </cell>
          <cell r="R150">
            <v>0</v>
          </cell>
        </row>
        <row r="152">
          <cell r="G152">
            <v>0</v>
          </cell>
          <cell r="H152">
            <v>0</v>
          </cell>
          <cell r="R152">
            <v>0</v>
          </cell>
        </row>
        <row r="154">
          <cell r="G154">
            <v>0</v>
          </cell>
          <cell r="H154">
            <v>0</v>
          </cell>
          <cell r="R154">
            <v>0</v>
          </cell>
        </row>
        <row r="156">
          <cell r="G156">
            <v>0</v>
          </cell>
          <cell r="H156">
            <v>0</v>
          </cell>
          <cell r="R156">
            <v>0</v>
          </cell>
        </row>
        <row r="157">
          <cell r="G157">
            <v>0</v>
          </cell>
          <cell r="H157">
            <v>0</v>
          </cell>
          <cell r="R157">
            <v>0</v>
          </cell>
        </row>
        <row r="159">
          <cell r="G159">
            <v>0</v>
          </cell>
          <cell r="H159">
            <v>0</v>
          </cell>
          <cell r="R159">
            <v>0</v>
          </cell>
        </row>
        <row r="160">
          <cell r="G160">
            <v>0</v>
          </cell>
          <cell r="H160">
            <v>0</v>
          </cell>
          <cell r="R160">
            <v>0</v>
          </cell>
        </row>
        <row r="161">
          <cell r="G161">
            <v>0</v>
          </cell>
          <cell r="H161">
            <v>0</v>
          </cell>
          <cell r="R161">
            <v>0</v>
          </cell>
        </row>
        <row r="162">
          <cell r="G162">
            <v>0</v>
          </cell>
          <cell r="H162">
            <v>0</v>
          </cell>
          <cell r="R162">
            <v>0</v>
          </cell>
        </row>
        <row r="163">
          <cell r="G163">
            <v>0</v>
          </cell>
          <cell r="H163">
            <v>0</v>
          </cell>
          <cell r="R163">
            <v>0</v>
          </cell>
        </row>
        <row r="164">
          <cell r="G164">
            <v>0</v>
          </cell>
          <cell r="H164">
            <v>0</v>
          </cell>
          <cell r="R164">
            <v>0</v>
          </cell>
        </row>
        <row r="166">
          <cell r="G166">
            <v>0</v>
          </cell>
          <cell r="H166">
            <v>0</v>
          </cell>
          <cell r="R166">
            <v>0</v>
          </cell>
        </row>
        <row r="167">
          <cell r="G167">
            <v>0</v>
          </cell>
          <cell r="H167">
            <v>0</v>
          </cell>
          <cell r="R167">
            <v>0</v>
          </cell>
        </row>
        <row r="169">
          <cell r="G169">
            <v>0</v>
          </cell>
          <cell r="H169">
            <v>0</v>
          </cell>
          <cell r="R169">
            <v>0</v>
          </cell>
        </row>
        <row r="171">
          <cell r="G171">
            <v>0</v>
          </cell>
          <cell r="H171">
            <v>0</v>
          </cell>
          <cell r="R171">
            <v>0</v>
          </cell>
        </row>
        <row r="177">
          <cell r="G177">
            <v>0</v>
          </cell>
          <cell r="H177">
            <v>0</v>
          </cell>
          <cell r="R177">
            <v>0</v>
          </cell>
        </row>
        <row r="178">
          <cell r="G178">
            <v>0</v>
          </cell>
          <cell r="H178">
            <v>0</v>
          </cell>
          <cell r="R178">
            <v>0</v>
          </cell>
        </row>
        <row r="179">
          <cell r="G179">
            <v>0</v>
          </cell>
          <cell r="H179">
            <v>0</v>
          </cell>
          <cell r="R179">
            <v>0</v>
          </cell>
        </row>
        <row r="180">
          <cell r="G180">
            <v>0</v>
          </cell>
          <cell r="H180">
            <v>0</v>
          </cell>
          <cell r="R180">
            <v>0</v>
          </cell>
        </row>
        <row r="181">
          <cell r="G181">
            <v>0</v>
          </cell>
          <cell r="H181">
            <v>0</v>
          </cell>
          <cell r="R181">
            <v>0</v>
          </cell>
        </row>
        <row r="182">
          <cell r="G182">
            <v>0</v>
          </cell>
          <cell r="H182">
            <v>0</v>
          </cell>
          <cell r="R182">
            <v>0</v>
          </cell>
        </row>
        <row r="184">
          <cell r="G184">
            <v>0</v>
          </cell>
          <cell r="H184">
            <v>0</v>
          </cell>
          <cell r="R184">
            <v>0</v>
          </cell>
        </row>
        <row r="185">
          <cell r="G185">
            <v>0</v>
          </cell>
          <cell r="H185">
            <v>0</v>
          </cell>
          <cell r="R185">
            <v>0</v>
          </cell>
        </row>
        <row r="186">
          <cell r="G186">
            <v>0</v>
          </cell>
          <cell r="H186">
            <v>0</v>
          </cell>
          <cell r="R186">
            <v>0</v>
          </cell>
        </row>
        <row r="187">
          <cell r="G187">
            <v>0</v>
          </cell>
          <cell r="H187">
            <v>0</v>
          </cell>
          <cell r="R187">
            <v>0</v>
          </cell>
        </row>
      </sheetData>
      <sheetData sheetId="15">
        <row r="8">
          <cell r="F8" t="str">
            <v>*</v>
          </cell>
          <cell r="G8">
            <v>0</v>
          </cell>
          <cell r="Q8" t="str">
            <v>*</v>
          </cell>
          <cell r="R8">
            <v>0</v>
          </cell>
          <cell r="S8" t="str">
            <v>*</v>
          </cell>
          <cell r="T8" t="str">
            <v>*</v>
          </cell>
        </row>
        <row r="9">
          <cell r="F9">
            <v>0</v>
          </cell>
          <cell r="G9">
            <v>0</v>
          </cell>
          <cell r="Q9" t="str">
            <v>*</v>
          </cell>
          <cell r="R9">
            <v>0</v>
          </cell>
          <cell r="S9" t="str">
            <v>*</v>
          </cell>
          <cell r="T9" t="str">
            <v>*</v>
          </cell>
        </row>
        <row r="10">
          <cell r="F10">
            <v>0</v>
          </cell>
          <cell r="G10">
            <v>0</v>
          </cell>
          <cell r="Q10" t="str">
            <v>*</v>
          </cell>
          <cell r="R10">
            <v>0</v>
          </cell>
          <cell r="S10" t="str">
            <v>*</v>
          </cell>
          <cell r="T10" t="str">
            <v>*</v>
          </cell>
        </row>
        <row r="11">
          <cell r="F11">
            <v>0</v>
          </cell>
          <cell r="G11">
            <v>0</v>
          </cell>
          <cell r="Q11" t="str">
            <v>*</v>
          </cell>
          <cell r="R11">
            <v>0</v>
          </cell>
          <cell r="S11" t="str">
            <v>*</v>
          </cell>
          <cell r="T11" t="str">
            <v>*</v>
          </cell>
        </row>
        <row r="13">
          <cell r="F13">
            <v>0</v>
          </cell>
          <cell r="G13">
            <v>0</v>
          </cell>
          <cell r="Q13" t="str">
            <v>*</v>
          </cell>
          <cell r="R13">
            <v>0</v>
          </cell>
          <cell r="S13" t="str">
            <v>*</v>
          </cell>
          <cell r="T13" t="str">
            <v>*</v>
          </cell>
        </row>
        <row r="14">
          <cell r="F14">
            <v>0</v>
          </cell>
          <cell r="G14">
            <v>0</v>
          </cell>
          <cell r="Q14" t="str">
            <v>*</v>
          </cell>
          <cell r="R14">
            <v>0</v>
          </cell>
          <cell r="S14" t="str">
            <v>*</v>
          </cell>
          <cell r="T14" t="str">
            <v>*</v>
          </cell>
        </row>
        <row r="17">
          <cell r="F17" t="str">
            <v>*</v>
          </cell>
          <cell r="G17">
            <v>0</v>
          </cell>
          <cell r="Q17" t="str">
            <v>*</v>
          </cell>
          <cell r="R17">
            <v>0</v>
          </cell>
          <cell r="S17" t="str">
            <v>*</v>
          </cell>
          <cell r="T17" t="str">
            <v>*</v>
          </cell>
        </row>
        <row r="18">
          <cell r="F18">
            <v>0</v>
          </cell>
          <cell r="G18">
            <v>0</v>
          </cell>
          <cell r="Q18" t="str">
            <v>*</v>
          </cell>
          <cell r="R18">
            <v>0</v>
          </cell>
          <cell r="S18" t="str">
            <v>*</v>
          </cell>
          <cell r="T18" t="str">
            <v>*</v>
          </cell>
        </row>
        <row r="19">
          <cell r="F19">
            <v>0</v>
          </cell>
          <cell r="G19">
            <v>0</v>
          </cell>
          <cell r="Q19" t="str">
            <v>*</v>
          </cell>
          <cell r="R19">
            <v>0</v>
          </cell>
          <cell r="S19" t="str">
            <v>*</v>
          </cell>
          <cell r="T19" t="str">
            <v>*</v>
          </cell>
        </row>
        <row r="20">
          <cell r="G20">
            <v>0</v>
          </cell>
          <cell r="R20">
            <v>0</v>
          </cell>
        </row>
        <row r="21">
          <cell r="F21" t="str">
            <v>*</v>
          </cell>
          <cell r="G21">
            <v>0</v>
          </cell>
          <cell r="Q21" t="str">
            <v>*</v>
          </cell>
          <cell r="R21">
            <v>0</v>
          </cell>
          <cell r="S21" t="str">
            <v>*</v>
          </cell>
          <cell r="T21" t="str">
            <v>*</v>
          </cell>
        </row>
        <row r="22">
          <cell r="F22" t="str">
            <v>*</v>
          </cell>
          <cell r="G22">
            <v>0</v>
          </cell>
          <cell r="Q22" t="str">
            <v>*</v>
          </cell>
          <cell r="R22">
            <v>0</v>
          </cell>
          <cell r="S22" t="str">
            <v>*</v>
          </cell>
          <cell r="T22" t="str">
            <v>*</v>
          </cell>
        </row>
        <row r="23">
          <cell r="F23" t="str">
            <v>*</v>
          </cell>
          <cell r="G23">
            <v>0</v>
          </cell>
          <cell r="Q23" t="str">
            <v>*</v>
          </cell>
          <cell r="R23">
            <v>0</v>
          </cell>
          <cell r="S23" t="str">
            <v>*</v>
          </cell>
          <cell r="T23" t="str">
            <v>*</v>
          </cell>
        </row>
        <row r="24">
          <cell r="F24" t="str">
            <v>*</v>
          </cell>
          <cell r="G24">
            <v>0</v>
          </cell>
          <cell r="Q24" t="str">
            <v>*</v>
          </cell>
          <cell r="R24">
            <v>0</v>
          </cell>
          <cell r="S24" t="str">
            <v>*</v>
          </cell>
          <cell r="T24" t="str">
            <v>*</v>
          </cell>
        </row>
        <row r="26">
          <cell r="F26" t="str">
            <v>*</v>
          </cell>
          <cell r="G26">
            <v>0</v>
          </cell>
          <cell r="Q26" t="str">
            <v>*</v>
          </cell>
          <cell r="R26">
            <v>0</v>
          </cell>
          <cell r="S26" t="str">
            <v>*</v>
          </cell>
          <cell r="T26" t="str">
            <v>*</v>
          </cell>
        </row>
        <row r="27">
          <cell r="F27">
            <v>0</v>
          </cell>
          <cell r="G27">
            <v>0</v>
          </cell>
          <cell r="Q27" t="str">
            <v>*</v>
          </cell>
          <cell r="R27">
            <v>0</v>
          </cell>
          <cell r="S27" t="str">
            <v>*</v>
          </cell>
          <cell r="T27" t="str">
            <v>*</v>
          </cell>
        </row>
        <row r="28">
          <cell r="F28">
            <v>0</v>
          </cell>
          <cell r="G28">
            <v>0</v>
          </cell>
          <cell r="Q28" t="str">
            <v>*</v>
          </cell>
          <cell r="R28">
            <v>0</v>
          </cell>
          <cell r="S28" t="str">
            <v>*</v>
          </cell>
          <cell r="T28" t="str">
            <v>*</v>
          </cell>
        </row>
        <row r="29">
          <cell r="F29">
            <v>0</v>
          </cell>
          <cell r="G29">
            <v>0</v>
          </cell>
          <cell r="Q29" t="str">
            <v>*</v>
          </cell>
          <cell r="R29">
            <v>0</v>
          </cell>
          <cell r="S29" t="str">
            <v>*</v>
          </cell>
          <cell r="T29" t="str">
            <v>*</v>
          </cell>
        </row>
        <row r="30">
          <cell r="F30" t="str">
            <v>*</v>
          </cell>
          <cell r="G30">
            <v>0</v>
          </cell>
          <cell r="Q30" t="str">
            <v>*</v>
          </cell>
          <cell r="R30">
            <v>0</v>
          </cell>
          <cell r="S30" t="str">
            <v>*</v>
          </cell>
          <cell r="T30" t="str">
            <v>*</v>
          </cell>
        </row>
        <row r="31">
          <cell r="F31" t="str">
            <v>*</v>
          </cell>
          <cell r="G31">
            <v>0</v>
          </cell>
          <cell r="Q31" t="str">
            <v>*</v>
          </cell>
          <cell r="R31">
            <v>0</v>
          </cell>
          <cell r="S31" t="str">
            <v>*</v>
          </cell>
          <cell r="T31" t="str">
            <v>*</v>
          </cell>
        </row>
        <row r="32">
          <cell r="F32">
            <v>0</v>
          </cell>
          <cell r="G32">
            <v>0</v>
          </cell>
          <cell r="Q32" t="str">
            <v>*</v>
          </cell>
          <cell r="R32">
            <v>0</v>
          </cell>
          <cell r="S32" t="str">
            <v>*</v>
          </cell>
          <cell r="T32" t="str">
            <v>*</v>
          </cell>
        </row>
        <row r="33">
          <cell r="F33" t="str">
            <v>*</v>
          </cell>
          <cell r="G33">
            <v>0</v>
          </cell>
          <cell r="Q33" t="str">
            <v>*</v>
          </cell>
          <cell r="R33">
            <v>0</v>
          </cell>
          <cell r="S33" t="str">
            <v>*</v>
          </cell>
          <cell r="T33" t="str">
            <v>*</v>
          </cell>
        </row>
        <row r="34">
          <cell r="F34" t="str">
            <v>*</v>
          </cell>
          <cell r="G34">
            <v>0</v>
          </cell>
          <cell r="Q34" t="str">
            <v>*</v>
          </cell>
          <cell r="R34">
            <v>0</v>
          </cell>
          <cell r="S34" t="str">
            <v>*</v>
          </cell>
          <cell r="T34" t="str">
            <v>*</v>
          </cell>
        </row>
        <row r="35">
          <cell r="F35">
            <v>0</v>
          </cell>
          <cell r="G35">
            <v>0</v>
          </cell>
          <cell r="Q35" t="str">
            <v>*</v>
          </cell>
          <cell r="R35">
            <v>0</v>
          </cell>
          <cell r="S35" t="str">
            <v>*</v>
          </cell>
          <cell r="T35" t="str">
            <v>*</v>
          </cell>
        </row>
        <row r="37">
          <cell r="F37" t="str">
            <v>*</v>
          </cell>
          <cell r="G37">
            <v>0</v>
          </cell>
          <cell r="Q37" t="str">
            <v>*</v>
          </cell>
          <cell r="R37">
            <v>0</v>
          </cell>
          <cell r="S37" t="str">
            <v>*</v>
          </cell>
          <cell r="T37" t="str">
            <v>*</v>
          </cell>
        </row>
        <row r="38">
          <cell r="F38" t="str">
            <v>*</v>
          </cell>
          <cell r="G38">
            <v>0</v>
          </cell>
          <cell r="Q38" t="str">
            <v>*</v>
          </cell>
          <cell r="R38">
            <v>0</v>
          </cell>
          <cell r="S38" t="str">
            <v>*</v>
          </cell>
          <cell r="T38" t="str">
            <v>*</v>
          </cell>
        </row>
        <row r="39">
          <cell r="F39" t="str">
            <v>*</v>
          </cell>
          <cell r="G39">
            <v>0</v>
          </cell>
          <cell r="Q39" t="str">
            <v>*</v>
          </cell>
          <cell r="R39">
            <v>0</v>
          </cell>
          <cell r="S39" t="str">
            <v>*</v>
          </cell>
          <cell r="T39" t="str">
            <v>*</v>
          </cell>
        </row>
        <row r="40">
          <cell r="F40" t="str">
            <v>*</v>
          </cell>
          <cell r="G40">
            <v>0</v>
          </cell>
          <cell r="Q40" t="str">
            <v>*</v>
          </cell>
          <cell r="R40">
            <v>0</v>
          </cell>
          <cell r="S40" t="str">
            <v>*</v>
          </cell>
          <cell r="T40" t="str">
            <v>*</v>
          </cell>
        </row>
        <row r="42">
          <cell r="F42" t="str">
            <v>*</v>
          </cell>
          <cell r="G42">
            <v>0</v>
          </cell>
          <cell r="Q42" t="str">
            <v>*</v>
          </cell>
          <cell r="R42">
            <v>0</v>
          </cell>
          <cell r="S42" t="str">
            <v>*</v>
          </cell>
          <cell r="T42" t="str">
            <v>*</v>
          </cell>
        </row>
        <row r="43">
          <cell r="F43" t="str">
            <v>*</v>
          </cell>
          <cell r="G43">
            <v>0</v>
          </cell>
          <cell r="Q43" t="str">
            <v>*</v>
          </cell>
          <cell r="R43">
            <v>0</v>
          </cell>
          <cell r="S43" t="str">
            <v>*</v>
          </cell>
          <cell r="T43" t="str">
            <v>*</v>
          </cell>
        </row>
        <row r="45">
          <cell r="F45">
            <v>0</v>
          </cell>
          <cell r="G45">
            <v>0</v>
          </cell>
          <cell r="Q45" t="str">
            <v>*</v>
          </cell>
          <cell r="R45">
            <v>0</v>
          </cell>
          <cell r="S45" t="str">
            <v>*</v>
          </cell>
          <cell r="T45" t="str">
            <v>*</v>
          </cell>
        </row>
        <row r="47">
          <cell r="F47" t="str">
            <v>*</v>
          </cell>
          <cell r="G47">
            <v>0</v>
          </cell>
          <cell r="Q47" t="str">
            <v>*</v>
          </cell>
          <cell r="R47">
            <v>0</v>
          </cell>
          <cell r="S47" t="str">
            <v>*</v>
          </cell>
          <cell r="T47" t="str">
            <v>*</v>
          </cell>
        </row>
        <row r="48">
          <cell r="F48" t="str">
            <v>*</v>
          </cell>
          <cell r="G48">
            <v>0</v>
          </cell>
          <cell r="Q48" t="str">
            <v>*</v>
          </cell>
          <cell r="R48">
            <v>0</v>
          </cell>
          <cell r="S48" t="str">
            <v>*</v>
          </cell>
          <cell r="T48" t="str">
            <v>*</v>
          </cell>
        </row>
        <row r="52">
          <cell r="F52">
            <v>0</v>
          </cell>
          <cell r="G52">
            <v>0</v>
          </cell>
          <cell r="Q52" t="str">
            <v>*</v>
          </cell>
          <cell r="R52">
            <v>0</v>
          </cell>
          <cell r="S52" t="str">
            <v>*</v>
          </cell>
          <cell r="T52" t="str">
            <v>*</v>
          </cell>
        </row>
        <row r="53">
          <cell r="F53">
            <v>0</v>
          </cell>
          <cell r="G53">
            <v>0</v>
          </cell>
          <cell r="Q53" t="str">
            <v>*</v>
          </cell>
          <cell r="R53">
            <v>0</v>
          </cell>
          <cell r="S53" t="str">
            <v>*</v>
          </cell>
          <cell r="T53" t="str">
            <v>*</v>
          </cell>
        </row>
        <row r="54">
          <cell r="F54">
            <v>0</v>
          </cell>
          <cell r="G54">
            <v>0</v>
          </cell>
          <cell r="Q54" t="str">
            <v>*</v>
          </cell>
          <cell r="R54">
            <v>0</v>
          </cell>
          <cell r="S54" t="str">
            <v>*</v>
          </cell>
          <cell r="T54" t="str">
            <v>*</v>
          </cell>
        </row>
        <row r="55">
          <cell r="F55">
            <v>0</v>
          </cell>
          <cell r="G55">
            <v>0</v>
          </cell>
          <cell r="Q55" t="str">
            <v>*</v>
          </cell>
          <cell r="R55">
            <v>0</v>
          </cell>
          <cell r="S55" t="str">
            <v>*</v>
          </cell>
          <cell r="T55" t="str">
            <v>*</v>
          </cell>
        </row>
        <row r="56">
          <cell r="F56" t="str">
            <v>*</v>
          </cell>
          <cell r="G56">
            <v>0</v>
          </cell>
          <cell r="Q56" t="str">
            <v>*</v>
          </cell>
          <cell r="R56">
            <v>0</v>
          </cell>
          <cell r="S56" t="str">
            <v>*</v>
          </cell>
          <cell r="T56" t="str">
            <v>*</v>
          </cell>
        </row>
        <row r="58">
          <cell r="F58" t="str">
            <v>*</v>
          </cell>
          <cell r="G58">
            <v>0</v>
          </cell>
          <cell r="Q58" t="str">
            <v>*</v>
          </cell>
          <cell r="R58">
            <v>0</v>
          </cell>
          <cell r="S58" t="str">
            <v>*</v>
          </cell>
        </row>
      </sheetData>
      <sheetData sheetId="16">
        <row r="8">
          <cell r="G8">
            <v>0</v>
          </cell>
          <cell r="H8">
            <v>0</v>
          </cell>
          <cell r="J8" t="str">
            <v>97/12/9</v>
          </cell>
          <cell r="Q8" t="str">
            <v>*</v>
          </cell>
          <cell r="R8">
            <v>0</v>
          </cell>
          <cell r="S8" t="str">
            <v>*</v>
          </cell>
          <cell r="T8" t="str">
            <v>*</v>
          </cell>
        </row>
        <row r="10">
          <cell r="G10">
            <v>0</v>
          </cell>
          <cell r="H10">
            <v>0</v>
          </cell>
          <cell r="J10" t="str">
            <v>97/12/9</v>
          </cell>
          <cell r="Q10" t="str">
            <v>*</v>
          </cell>
          <cell r="R10">
            <v>0</v>
          </cell>
          <cell r="S10" t="str">
            <v>*</v>
          </cell>
          <cell r="T10" t="str">
            <v>*</v>
          </cell>
        </row>
        <row r="11">
          <cell r="G11">
            <v>0</v>
          </cell>
          <cell r="H11">
            <v>0</v>
          </cell>
          <cell r="J11" t="str">
            <v>97/12/9</v>
          </cell>
          <cell r="Q11" t="str">
            <v>*</v>
          </cell>
          <cell r="R11">
            <v>0</v>
          </cell>
          <cell r="S11" t="str">
            <v>*</v>
          </cell>
          <cell r="T11" t="str">
            <v>*</v>
          </cell>
        </row>
        <row r="12">
          <cell r="G12">
            <v>0</v>
          </cell>
          <cell r="H12">
            <v>0</v>
          </cell>
          <cell r="J12" t="str">
            <v>97/12/9</v>
          </cell>
          <cell r="Q12" t="str">
            <v>*</v>
          </cell>
          <cell r="R12">
            <v>0</v>
          </cell>
          <cell r="S12" t="str">
            <v>*</v>
          </cell>
          <cell r="T12" t="str">
            <v>*</v>
          </cell>
        </row>
        <row r="13">
          <cell r="G13">
            <v>0</v>
          </cell>
          <cell r="H13">
            <v>0</v>
          </cell>
          <cell r="J13" t="str">
            <v>97/12/9</v>
          </cell>
          <cell r="Q13" t="str">
            <v>*</v>
          </cell>
          <cell r="R13">
            <v>0</v>
          </cell>
          <cell r="S13" t="str">
            <v>*</v>
          </cell>
          <cell r="T13" t="str">
            <v>*</v>
          </cell>
        </row>
        <row r="14">
          <cell r="G14">
            <v>0</v>
          </cell>
          <cell r="H14">
            <v>0</v>
          </cell>
          <cell r="J14" t="str">
            <v>97/12/9</v>
          </cell>
          <cell r="Q14" t="str">
            <v>*</v>
          </cell>
          <cell r="R14">
            <v>0</v>
          </cell>
          <cell r="S14" t="str">
            <v>*</v>
          </cell>
          <cell r="T14" t="str">
            <v>*</v>
          </cell>
        </row>
        <row r="19">
          <cell r="G19">
            <v>0</v>
          </cell>
          <cell r="H19">
            <v>0</v>
          </cell>
          <cell r="J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G20">
            <v>0</v>
          </cell>
          <cell r="H20">
            <v>0</v>
          </cell>
          <cell r="J20" t="str">
            <v>97/12/9</v>
          </cell>
          <cell r="Q20" t="str">
            <v>*</v>
          </cell>
          <cell r="R20">
            <v>0</v>
          </cell>
          <cell r="S20" t="str">
            <v>*</v>
          </cell>
          <cell r="T20" t="str">
            <v>*</v>
          </cell>
        </row>
        <row r="21">
          <cell r="G21">
            <v>0</v>
          </cell>
          <cell r="H21">
            <v>0</v>
          </cell>
          <cell r="J21" t="str">
            <v>97/12/9</v>
          </cell>
          <cell r="Q21" t="str">
            <v>*</v>
          </cell>
          <cell r="R21">
            <v>0</v>
          </cell>
          <cell r="S21" t="str">
            <v>*</v>
          </cell>
          <cell r="T21" t="str">
            <v>*</v>
          </cell>
        </row>
        <row r="22">
          <cell r="G22">
            <v>0</v>
          </cell>
          <cell r="H22">
            <v>0</v>
          </cell>
          <cell r="J22" t="str">
            <v>97/9/17</v>
          </cell>
          <cell r="Q22" t="str">
            <v>*</v>
          </cell>
          <cell r="R22">
            <v>0</v>
          </cell>
          <cell r="S22" t="str">
            <v>*</v>
          </cell>
          <cell r="T22" t="str">
            <v>*</v>
          </cell>
        </row>
        <row r="23">
          <cell r="G23">
            <v>0</v>
          </cell>
          <cell r="H23">
            <v>0</v>
          </cell>
          <cell r="J23" t="str">
            <v>97/9/17</v>
          </cell>
          <cell r="Q23" t="str">
            <v>*</v>
          </cell>
          <cell r="R23">
            <v>0</v>
          </cell>
          <cell r="S23" t="str">
            <v>*</v>
          </cell>
          <cell r="T23" t="str">
            <v>*</v>
          </cell>
        </row>
        <row r="24">
          <cell r="G24">
            <v>0</v>
          </cell>
          <cell r="H24">
            <v>0</v>
          </cell>
          <cell r="J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J25" t="str">
            <v>97/12/4</v>
          </cell>
          <cell r="Q25" t="str">
            <v>*</v>
          </cell>
          <cell r="R25">
            <v>0</v>
          </cell>
          <cell r="S25" t="str">
            <v>*</v>
          </cell>
          <cell r="T25" t="str">
            <v>*</v>
          </cell>
        </row>
        <row r="26">
          <cell r="G26">
            <v>0</v>
          </cell>
          <cell r="H26">
            <v>0</v>
          </cell>
          <cell r="J26" t="str">
            <v>97/12/9</v>
          </cell>
          <cell r="Q26" t="str">
            <v>*</v>
          </cell>
          <cell r="R26">
            <v>0</v>
          </cell>
          <cell r="S26" t="str">
            <v>*</v>
          </cell>
          <cell r="T26" t="str">
            <v>*</v>
          </cell>
        </row>
        <row r="27">
          <cell r="G27">
            <v>0</v>
          </cell>
          <cell r="H27">
            <v>0</v>
          </cell>
          <cell r="J27" t="str">
            <v>97/12/9</v>
          </cell>
          <cell r="Q27" t="str">
            <v>*</v>
          </cell>
          <cell r="R27">
            <v>0</v>
          </cell>
          <cell r="S27" t="str">
            <v>*</v>
          </cell>
          <cell r="T27" t="str">
            <v>*</v>
          </cell>
        </row>
        <row r="28">
          <cell r="G28">
            <v>0</v>
          </cell>
          <cell r="H28">
            <v>0</v>
          </cell>
          <cell r="J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G29">
            <v>0</v>
          </cell>
          <cell r="H29">
            <v>0</v>
          </cell>
          <cell r="J29" t="str">
            <v>97/12/9</v>
          </cell>
          <cell r="Q29" t="str">
            <v>*</v>
          </cell>
          <cell r="R29">
            <v>0</v>
          </cell>
          <cell r="S29" t="str">
            <v>*</v>
          </cell>
          <cell r="T29" t="str">
            <v>*</v>
          </cell>
        </row>
        <row r="31">
          <cell r="G31">
            <v>0</v>
          </cell>
          <cell r="H31">
            <v>0</v>
          </cell>
          <cell r="J31" t="str">
            <v>97/9/19</v>
          </cell>
          <cell r="Q31" t="str">
            <v>*</v>
          </cell>
          <cell r="R31">
            <v>0</v>
          </cell>
          <cell r="S31" t="str">
            <v>*</v>
          </cell>
          <cell r="T31" t="str">
            <v>*</v>
          </cell>
        </row>
        <row r="33">
          <cell r="G33">
            <v>0</v>
          </cell>
          <cell r="H33">
            <v>0</v>
          </cell>
          <cell r="J33" t="str">
            <v>97/12/9</v>
          </cell>
          <cell r="Q33" t="str">
            <v>*</v>
          </cell>
          <cell r="R33">
            <v>0</v>
          </cell>
          <cell r="S33" t="str">
            <v>*</v>
          </cell>
          <cell r="T33" t="str">
            <v>*</v>
          </cell>
        </row>
        <row r="34">
          <cell r="G34">
            <v>0</v>
          </cell>
          <cell r="H34">
            <v>0</v>
          </cell>
          <cell r="J34" t="str">
            <v>97/12/9</v>
          </cell>
          <cell r="Q34" t="str">
            <v>*</v>
          </cell>
          <cell r="R34">
            <v>0</v>
          </cell>
          <cell r="S34" t="str">
            <v>*</v>
          </cell>
          <cell r="T34" t="str">
            <v>*</v>
          </cell>
        </row>
        <row r="40">
          <cell r="G40">
            <v>0</v>
          </cell>
          <cell r="H40">
            <v>0</v>
          </cell>
          <cell r="J40" t="str">
            <v>97/12/4</v>
          </cell>
          <cell r="Q40" t="str">
            <v>*</v>
          </cell>
          <cell r="R40">
            <v>0</v>
          </cell>
          <cell r="S40" t="str">
            <v>*</v>
          </cell>
          <cell r="T40" t="str">
            <v>*</v>
          </cell>
        </row>
        <row r="43">
          <cell r="G43">
            <v>0</v>
          </cell>
          <cell r="H43">
            <v>0</v>
          </cell>
          <cell r="J43" t="str">
            <v>97/12/4</v>
          </cell>
          <cell r="Q43" t="str">
            <v>*</v>
          </cell>
          <cell r="R43">
            <v>0</v>
          </cell>
          <cell r="S43" t="str">
            <v>*</v>
          </cell>
          <cell r="T43" t="str">
            <v>*</v>
          </cell>
        </row>
        <row r="46">
          <cell r="G46">
            <v>0</v>
          </cell>
          <cell r="H46">
            <v>0</v>
          </cell>
          <cell r="J46" t="str">
            <v>97/12/9</v>
          </cell>
          <cell r="Q46" t="str">
            <v>*</v>
          </cell>
          <cell r="R46">
            <v>0</v>
          </cell>
          <cell r="S46" t="str">
            <v>*</v>
          </cell>
          <cell r="T46" t="str">
            <v>*</v>
          </cell>
        </row>
        <row r="47">
          <cell r="G47">
            <v>0</v>
          </cell>
          <cell r="H47">
            <v>0</v>
          </cell>
          <cell r="J47" t="str">
            <v>97/12/9</v>
          </cell>
          <cell r="Q47" t="str">
            <v>*</v>
          </cell>
          <cell r="R47">
            <v>0</v>
          </cell>
          <cell r="S47" t="str">
            <v>*</v>
          </cell>
          <cell r="T47" t="str">
            <v>*</v>
          </cell>
        </row>
        <row r="48">
          <cell r="G48">
            <v>0</v>
          </cell>
          <cell r="H48">
            <v>0</v>
          </cell>
          <cell r="J48" t="str">
            <v>97/12/9</v>
          </cell>
          <cell r="Q48" t="str">
            <v>*</v>
          </cell>
          <cell r="R48">
            <v>0</v>
          </cell>
          <cell r="S48" t="str">
            <v>*</v>
          </cell>
          <cell r="T48" t="str">
            <v>*</v>
          </cell>
        </row>
        <row r="50">
          <cell r="G50">
            <v>0</v>
          </cell>
          <cell r="H50">
            <v>0</v>
          </cell>
          <cell r="J50" t="str">
            <v>97/12/4</v>
          </cell>
          <cell r="Q50" t="str">
            <v>*</v>
          </cell>
          <cell r="R50">
            <v>0</v>
          </cell>
          <cell r="S50" t="str">
            <v>*</v>
          </cell>
          <cell r="T50" t="str">
            <v>*</v>
          </cell>
        </row>
        <row r="51">
          <cell r="G51">
            <v>0</v>
          </cell>
          <cell r="H51">
            <v>0</v>
          </cell>
          <cell r="J51" t="str">
            <v>97/12/9</v>
          </cell>
          <cell r="Q51" t="str">
            <v>*</v>
          </cell>
          <cell r="R51">
            <v>0</v>
          </cell>
          <cell r="S51" t="str">
            <v>*</v>
          </cell>
          <cell r="T51" t="str">
            <v>*</v>
          </cell>
        </row>
        <row r="52">
          <cell r="G52">
            <v>0</v>
          </cell>
          <cell r="H52">
            <v>0</v>
          </cell>
          <cell r="J52" t="str">
            <v>97/12/4</v>
          </cell>
          <cell r="Q52" t="str">
            <v>*</v>
          </cell>
          <cell r="R52">
            <v>0</v>
          </cell>
          <cell r="S52" t="str">
            <v>*</v>
          </cell>
          <cell r="T52" t="str">
            <v>*</v>
          </cell>
        </row>
        <row r="54">
          <cell r="G54">
            <v>0</v>
          </cell>
          <cell r="H54">
            <v>0</v>
          </cell>
          <cell r="J54" t="str">
            <v>97/12/9</v>
          </cell>
          <cell r="Q54" t="str">
            <v>*</v>
          </cell>
          <cell r="R54">
            <v>0</v>
          </cell>
          <cell r="S54" t="str">
            <v>*</v>
          </cell>
          <cell r="T54" t="str">
            <v>*</v>
          </cell>
        </row>
        <row r="55">
          <cell r="G55">
            <v>0</v>
          </cell>
          <cell r="H55">
            <v>0</v>
          </cell>
          <cell r="J55" t="str">
            <v>97/12/9</v>
          </cell>
          <cell r="Q55" t="str">
            <v>*</v>
          </cell>
          <cell r="R55">
            <v>0</v>
          </cell>
          <cell r="S55" t="str">
            <v>*</v>
          </cell>
          <cell r="T55" t="str">
            <v>*</v>
          </cell>
        </row>
        <row r="60">
          <cell r="G60">
            <v>0</v>
          </cell>
          <cell r="H60">
            <v>0</v>
          </cell>
          <cell r="J60" t="str">
            <v>97/12/9</v>
          </cell>
          <cell r="Q60" t="str">
            <v>*</v>
          </cell>
          <cell r="R60">
            <v>0</v>
          </cell>
          <cell r="S60" t="str">
            <v>*</v>
          </cell>
          <cell r="T60" t="str">
            <v>*</v>
          </cell>
        </row>
        <row r="61">
          <cell r="G61">
            <v>0</v>
          </cell>
          <cell r="H61">
            <v>0</v>
          </cell>
          <cell r="J61" t="str">
            <v>97/12/9</v>
          </cell>
          <cell r="Q61" t="str">
            <v>*</v>
          </cell>
          <cell r="R61">
            <v>0</v>
          </cell>
          <cell r="S61" t="str">
            <v>*</v>
          </cell>
          <cell r="T61" t="str">
            <v>*</v>
          </cell>
        </row>
        <row r="63">
          <cell r="G63">
            <v>0</v>
          </cell>
          <cell r="H63">
            <v>0</v>
          </cell>
          <cell r="J63" t="str">
            <v>97/12/9</v>
          </cell>
          <cell r="Q63" t="str">
            <v>*</v>
          </cell>
          <cell r="R63">
            <v>0</v>
          </cell>
          <cell r="S63" t="str">
            <v>*</v>
          </cell>
          <cell r="T63" t="str">
            <v>*</v>
          </cell>
        </row>
        <row r="64">
          <cell r="G64">
            <v>0</v>
          </cell>
          <cell r="H64">
            <v>0</v>
          </cell>
          <cell r="J64" t="str">
            <v>97/12/4</v>
          </cell>
          <cell r="Q64" t="str">
            <v>*</v>
          </cell>
          <cell r="R64">
            <v>0</v>
          </cell>
          <cell r="S64" t="str">
            <v>*</v>
          </cell>
          <cell r="T64" t="str">
            <v>*</v>
          </cell>
        </row>
        <row r="65">
          <cell r="G65">
            <v>0</v>
          </cell>
          <cell r="H65">
            <v>0</v>
          </cell>
          <cell r="J65" t="str">
            <v>97/12/9</v>
          </cell>
          <cell r="Q65" t="str">
            <v>*</v>
          </cell>
          <cell r="R65">
            <v>0</v>
          </cell>
          <cell r="S65" t="str">
            <v>*</v>
          </cell>
          <cell r="T65" t="str">
            <v>*</v>
          </cell>
        </row>
        <row r="66">
          <cell r="G66">
            <v>0</v>
          </cell>
          <cell r="H66">
            <v>0</v>
          </cell>
          <cell r="J66" t="str">
            <v>97/12/9</v>
          </cell>
          <cell r="Q66" t="str">
            <v>*</v>
          </cell>
          <cell r="R66">
            <v>0</v>
          </cell>
          <cell r="S66" t="str">
            <v>*</v>
          </cell>
          <cell r="T66" t="str">
            <v>*</v>
          </cell>
        </row>
        <row r="68">
          <cell r="G68">
            <v>0</v>
          </cell>
          <cell r="H68">
            <v>0</v>
          </cell>
          <cell r="J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71">
          <cell r="G71">
            <v>0</v>
          </cell>
          <cell r="H71">
            <v>0</v>
          </cell>
          <cell r="J71" t="str">
            <v>97/12/9</v>
          </cell>
          <cell r="Q71" t="str">
            <v>*</v>
          </cell>
          <cell r="R71">
            <v>0</v>
          </cell>
          <cell r="S71" t="str">
            <v>*</v>
          </cell>
          <cell r="T71" t="str">
            <v>*</v>
          </cell>
        </row>
        <row r="73">
          <cell r="G73">
            <v>0</v>
          </cell>
          <cell r="H73">
            <v>0</v>
          </cell>
          <cell r="J73" t="str">
            <v>97/9/19</v>
          </cell>
          <cell r="Q73" t="str">
            <v>*</v>
          </cell>
          <cell r="R73">
            <v>0</v>
          </cell>
          <cell r="S73" t="str">
            <v>*</v>
          </cell>
          <cell r="T73" t="str">
            <v>*</v>
          </cell>
        </row>
        <row r="74">
          <cell r="G74">
            <v>0</v>
          </cell>
          <cell r="H74">
            <v>0</v>
          </cell>
          <cell r="J74" t="str">
            <v>97/9/19</v>
          </cell>
          <cell r="Q74" t="str">
            <v>*</v>
          </cell>
          <cell r="R74">
            <v>0</v>
          </cell>
          <cell r="S74" t="str">
            <v>*</v>
          </cell>
          <cell r="T74" t="str">
            <v>*</v>
          </cell>
        </row>
        <row r="75">
          <cell r="G75">
            <v>0</v>
          </cell>
          <cell r="H75">
            <v>0</v>
          </cell>
          <cell r="J75" t="str">
            <v>97/9/18</v>
          </cell>
          <cell r="Q75" t="str">
            <v>*</v>
          </cell>
          <cell r="R75">
            <v>0</v>
          </cell>
          <cell r="S75" t="str">
            <v>*</v>
          </cell>
          <cell r="T75" t="str">
            <v>*</v>
          </cell>
        </row>
        <row r="76">
          <cell r="G76">
            <v>0</v>
          </cell>
          <cell r="H76">
            <v>0</v>
          </cell>
          <cell r="J76" t="str">
            <v>97/9/19</v>
          </cell>
          <cell r="Q76" t="str">
            <v>*</v>
          </cell>
          <cell r="R76">
            <v>0</v>
          </cell>
          <cell r="S76" t="str">
            <v>*</v>
          </cell>
          <cell r="T76" t="str">
            <v>*</v>
          </cell>
        </row>
        <row r="77">
          <cell r="G77">
            <v>0</v>
          </cell>
          <cell r="H77">
            <v>0</v>
          </cell>
          <cell r="J77" t="str">
            <v>97/12/9</v>
          </cell>
          <cell r="Q77" t="str">
            <v>*</v>
          </cell>
          <cell r="R77">
            <v>0</v>
          </cell>
          <cell r="S77" t="str">
            <v>*</v>
          </cell>
          <cell r="T77" t="str">
            <v>*</v>
          </cell>
        </row>
        <row r="79">
          <cell r="G79">
            <v>0</v>
          </cell>
          <cell r="H79">
            <v>0</v>
          </cell>
          <cell r="J79" t="str">
            <v>97/12/9</v>
          </cell>
          <cell r="Q79" t="str">
            <v>*</v>
          </cell>
          <cell r="R79">
            <v>0</v>
          </cell>
          <cell r="S79" t="str">
            <v>*</v>
          </cell>
          <cell r="T79" t="str">
            <v>*</v>
          </cell>
        </row>
        <row r="80">
          <cell r="G80">
            <v>0</v>
          </cell>
          <cell r="H80">
            <v>0</v>
          </cell>
          <cell r="J80" t="str">
            <v>97/12/9</v>
          </cell>
          <cell r="Q80" t="str">
            <v>*</v>
          </cell>
          <cell r="R80">
            <v>0</v>
          </cell>
          <cell r="S80" t="str">
            <v>*</v>
          </cell>
          <cell r="T80" t="str">
            <v>*</v>
          </cell>
        </row>
        <row r="81">
          <cell r="G81">
            <v>0</v>
          </cell>
          <cell r="H81">
            <v>0</v>
          </cell>
          <cell r="J81" t="str">
            <v>97/9/17</v>
          </cell>
          <cell r="Q81" t="str">
            <v>*</v>
          </cell>
          <cell r="R81">
            <v>0</v>
          </cell>
          <cell r="S81" t="str">
            <v>*</v>
          </cell>
          <cell r="T81" t="str">
            <v>*</v>
          </cell>
        </row>
        <row r="83">
          <cell r="G83">
            <v>0</v>
          </cell>
          <cell r="H83">
            <v>0</v>
          </cell>
          <cell r="J83" t="str">
            <v>97/12/9</v>
          </cell>
          <cell r="Q83" t="str">
            <v>*</v>
          </cell>
          <cell r="R83">
            <v>0</v>
          </cell>
          <cell r="S83" t="str">
            <v>*</v>
          </cell>
          <cell r="T83" t="str">
            <v>*</v>
          </cell>
        </row>
        <row r="84">
          <cell r="G84">
            <v>0</v>
          </cell>
          <cell r="H84">
            <v>0</v>
          </cell>
          <cell r="J84" t="str">
            <v>97/12/9</v>
          </cell>
          <cell r="Q84" t="str">
            <v>*</v>
          </cell>
          <cell r="R84">
            <v>0</v>
          </cell>
          <cell r="S84" t="str">
            <v>*</v>
          </cell>
          <cell r="T84" t="str">
            <v>*</v>
          </cell>
        </row>
        <row r="86">
          <cell r="G86">
            <v>0</v>
          </cell>
          <cell r="H86">
            <v>0</v>
          </cell>
          <cell r="J86" t="str">
            <v>97/12/9</v>
          </cell>
          <cell r="Q86" t="str">
            <v>*</v>
          </cell>
          <cell r="R86">
            <v>0</v>
          </cell>
          <cell r="S86" t="str">
            <v>*</v>
          </cell>
          <cell r="T86" t="str">
            <v>*</v>
          </cell>
        </row>
        <row r="87">
          <cell r="G87">
            <v>0</v>
          </cell>
          <cell r="H87">
            <v>0</v>
          </cell>
          <cell r="J87" t="str">
            <v>97/12/9</v>
          </cell>
          <cell r="Q87" t="str">
            <v>*</v>
          </cell>
          <cell r="R87">
            <v>0</v>
          </cell>
          <cell r="S87" t="str">
            <v>*</v>
          </cell>
          <cell r="T87" t="str">
            <v>*</v>
          </cell>
        </row>
        <row r="88">
          <cell r="G88">
            <v>0</v>
          </cell>
          <cell r="H88">
            <v>0</v>
          </cell>
          <cell r="J88" t="str">
            <v>97/12/9</v>
          </cell>
          <cell r="Q88" t="str">
            <v>*</v>
          </cell>
          <cell r="R88">
            <v>0</v>
          </cell>
          <cell r="S88" t="str">
            <v>*</v>
          </cell>
          <cell r="T88" t="str">
            <v>*</v>
          </cell>
        </row>
        <row r="89">
          <cell r="G89">
            <v>0</v>
          </cell>
          <cell r="H89">
            <v>0</v>
          </cell>
          <cell r="J89" t="str">
            <v>97/12/9</v>
          </cell>
          <cell r="Q89" t="str">
            <v>*</v>
          </cell>
          <cell r="R89">
            <v>0</v>
          </cell>
          <cell r="S89" t="str">
            <v>*</v>
          </cell>
          <cell r="T89" t="str">
            <v>*</v>
          </cell>
        </row>
        <row r="91">
          <cell r="G91">
            <v>0</v>
          </cell>
          <cell r="H91">
            <v>0</v>
          </cell>
          <cell r="J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G92">
            <v>0</v>
          </cell>
          <cell r="H92">
            <v>0</v>
          </cell>
          <cell r="J92" t="str">
            <v>97/12/9</v>
          </cell>
          <cell r="Q92" t="str">
            <v>*</v>
          </cell>
          <cell r="R92">
            <v>0</v>
          </cell>
          <cell r="S92" t="str">
            <v>*</v>
          </cell>
          <cell r="T92" t="str">
            <v>*</v>
          </cell>
        </row>
        <row r="93">
          <cell r="G93">
            <v>0</v>
          </cell>
          <cell r="H93">
            <v>0</v>
          </cell>
          <cell r="J93" t="str">
            <v>97/12/9</v>
          </cell>
          <cell r="Q93" t="str">
            <v>*</v>
          </cell>
          <cell r="R93">
            <v>0</v>
          </cell>
          <cell r="S93" t="str">
            <v>*</v>
          </cell>
          <cell r="T93" t="str">
            <v>*</v>
          </cell>
        </row>
        <row r="94">
          <cell r="G94">
            <v>0</v>
          </cell>
          <cell r="H94">
            <v>0</v>
          </cell>
          <cell r="J94" t="str">
            <v>97/12/9</v>
          </cell>
          <cell r="Q94" t="str">
            <v>*</v>
          </cell>
          <cell r="R94">
            <v>0</v>
          </cell>
          <cell r="S94" t="str">
            <v>*</v>
          </cell>
          <cell r="T94" t="str">
            <v>*</v>
          </cell>
        </row>
        <row r="101">
          <cell r="G101">
            <v>0</v>
          </cell>
          <cell r="H101">
            <v>0</v>
          </cell>
          <cell r="J101" t="str">
            <v>97/12/9</v>
          </cell>
          <cell r="Q101" t="str">
            <v>*</v>
          </cell>
          <cell r="R101">
            <v>0</v>
          </cell>
          <cell r="S101" t="str">
            <v>*</v>
          </cell>
          <cell r="T101" t="str">
            <v>*</v>
          </cell>
        </row>
        <row r="102">
          <cell r="G102">
            <v>0</v>
          </cell>
          <cell r="H102">
            <v>0</v>
          </cell>
          <cell r="J102" t="str">
            <v>97/9/19</v>
          </cell>
          <cell r="Q102" t="str">
            <v>*</v>
          </cell>
          <cell r="R102">
            <v>0</v>
          </cell>
          <cell r="S102" t="str">
            <v>*</v>
          </cell>
          <cell r="T102" t="str">
            <v>*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rightToLeft="1" workbookViewId="0">
      <pane ySplit="7" topLeftCell="A8" activePane="bottomLeft" state="frozen"/>
      <selection pane="bottomLeft" activeCell="B8" sqref="B8:B37"/>
    </sheetView>
  </sheetViews>
  <sheetFormatPr defaultColWidth="9" defaultRowHeight="19.5" x14ac:dyDescent="0.5"/>
  <cols>
    <col min="1" max="1" width="1.85546875" style="1" customWidth="1"/>
    <col min="2" max="2" width="3.5703125" style="3" customWidth="1"/>
    <col min="3" max="3" width="16.7109375" style="3" customWidth="1"/>
    <col min="4" max="7" width="4.140625" style="3" customWidth="1"/>
    <col min="8" max="8" width="4.140625" style="2" customWidth="1"/>
    <col min="9" max="9" width="5.5703125" style="3" customWidth="1"/>
    <col min="10" max="10" width="7.7109375" style="3" customWidth="1"/>
    <col min="11" max="11" width="5.28515625" style="3" customWidth="1"/>
    <col min="12" max="12" width="5" style="3" customWidth="1"/>
    <col min="13" max="13" width="5.85546875" style="3" customWidth="1"/>
    <col min="14" max="15" width="4.28515625" style="3" customWidth="1"/>
    <col min="16" max="16" width="6.85546875" style="3" customWidth="1"/>
    <col min="17" max="18" width="4.42578125" style="3" customWidth="1"/>
    <col min="19" max="19" width="5.7109375" style="3" customWidth="1"/>
    <col min="20" max="20" width="5.28515625" style="3" customWidth="1"/>
    <col min="21" max="21" width="6.140625" style="3" customWidth="1"/>
    <col min="22" max="25" width="4.42578125" style="3" customWidth="1"/>
    <col min="26" max="26" width="4.85546875" style="77" bestFit="1" customWidth="1"/>
    <col min="27" max="27" width="5.5703125" style="3" customWidth="1"/>
    <col min="28" max="28" width="2.7109375" style="97" bestFit="1" customWidth="1"/>
    <col min="29" max="29" width="4.140625" style="3" bestFit="1" customWidth="1"/>
    <col min="30" max="16384" width="9" style="3"/>
  </cols>
  <sheetData>
    <row r="1" spans="1:29" s="31" customFormat="1" ht="19.5" customHeight="1" x14ac:dyDescent="0.2">
      <c r="B1" s="355" t="s">
        <v>0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6"/>
      <c r="Z1" s="280">
        <f>SUM(Z2:Z4)</f>
        <v>30</v>
      </c>
      <c r="AA1" s="286" t="s">
        <v>994</v>
      </c>
      <c r="AB1" s="287"/>
    </row>
    <row r="2" spans="1:29" s="4" customFormat="1" ht="13.9" customHeight="1" x14ac:dyDescent="0.25">
      <c r="B2" s="357" t="s">
        <v>1</v>
      </c>
      <c r="C2" s="357"/>
      <c r="D2" s="357"/>
      <c r="E2" s="357"/>
      <c r="F2" s="357"/>
      <c r="G2" s="357"/>
      <c r="H2" s="357"/>
      <c r="I2" s="357" t="s">
        <v>2</v>
      </c>
      <c r="J2" s="357"/>
      <c r="K2" s="357"/>
      <c r="L2" s="357"/>
      <c r="M2" s="357"/>
      <c r="N2" s="357"/>
      <c r="O2" s="358" t="s">
        <v>3</v>
      </c>
      <c r="P2" s="358"/>
      <c r="Q2" s="358"/>
      <c r="R2" s="358"/>
      <c r="S2" s="358"/>
      <c r="T2" s="358" t="s">
        <v>4</v>
      </c>
      <c r="U2" s="358"/>
      <c r="V2" s="358"/>
      <c r="W2" s="358"/>
      <c r="X2" s="358"/>
      <c r="Y2" s="359"/>
      <c r="Z2" s="364">
        <f>COUNTIF((Z8:Z37),"&gt;0")-COUNTIF((Z8:Z37),"&gt;20")</f>
        <v>9</v>
      </c>
      <c r="AA2" s="362" t="s">
        <v>1936</v>
      </c>
      <c r="AB2" s="366"/>
    </row>
    <row r="3" spans="1:29" s="4" customFormat="1" ht="6" customHeight="1" x14ac:dyDescent="0.25"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9"/>
      <c r="Z3" s="365"/>
      <c r="AA3" s="363"/>
      <c r="AB3" s="366"/>
    </row>
    <row r="4" spans="1:29" s="5" customFormat="1" ht="19.149999999999999" customHeight="1" x14ac:dyDescent="0.25">
      <c r="B4" s="367" t="s">
        <v>5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8"/>
      <c r="Z4" s="275">
        <f>COUNTIF(Z8:Z37,"&gt;20")</f>
        <v>21</v>
      </c>
      <c r="AA4" s="121" t="s">
        <v>1937</v>
      </c>
    </row>
    <row r="5" spans="1:29" s="5" customFormat="1" ht="32.450000000000003" customHeight="1" x14ac:dyDescent="0.25">
      <c r="B5" s="371" t="s">
        <v>6</v>
      </c>
      <c r="C5" s="374" t="s">
        <v>7</v>
      </c>
      <c r="D5" s="348" t="s">
        <v>8</v>
      </c>
      <c r="E5" s="349"/>
      <c r="F5" s="348" t="s">
        <v>9</v>
      </c>
      <c r="G5" s="369"/>
      <c r="H5" s="349"/>
      <c r="I5" s="377" t="s">
        <v>10</v>
      </c>
      <c r="J5" s="378"/>
      <c r="K5" s="348" t="s">
        <v>11</v>
      </c>
      <c r="L5" s="349"/>
      <c r="M5" s="352" t="s">
        <v>12</v>
      </c>
      <c r="N5" s="348" t="s">
        <v>13</v>
      </c>
      <c r="O5" s="349"/>
      <c r="P5" s="352" t="s">
        <v>14</v>
      </c>
      <c r="Q5" s="348" t="s">
        <v>15</v>
      </c>
      <c r="R5" s="349"/>
      <c r="S5" s="348" t="s">
        <v>16</v>
      </c>
      <c r="T5" s="369"/>
      <c r="U5" s="349"/>
      <c r="V5" s="348" t="s">
        <v>17</v>
      </c>
      <c r="W5" s="349"/>
      <c r="X5" s="348" t="s">
        <v>18</v>
      </c>
      <c r="Y5" s="349"/>
      <c r="Z5" s="149">
        <f>COUNTIF(D29:D37,"*")</f>
        <v>5</v>
      </c>
      <c r="AA5" s="154" t="s">
        <v>1939</v>
      </c>
      <c r="AB5" s="347">
        <f>SUM(Z5:Z6)</f>
        <v>26</v>
      </c>
      <c r="AC5" s="345" t="s">
        <v>1941</v>
      </c>
    </row>
    <row r="6" spans="1:29" s="5" customFormat="1" ht="30" x14ac:dyDescent="0.25">
      <c r="B6" s="372"/>
      <c r="C6" s="375"/>
      <c r="D6" s="350"/>
      <c r="E6" s="351"/>
      <c r="F6" s="350"/>
      <c r="G6" s="370"/>
      <c r="H6" s="351"/>
      <c r="I6" s="379"/>
      <c r="J6" s="380"/>
      <c r="K6" s="350"/>
      <c r="L6" s="351"/>
      <c r="M6" s="353"/>
      <c r="N6" s="350"/>
      <c r="O6" s="351"/>
      <c r="P6" s="354"/>
      <c r="Q6" s="350"/>
      <c r="R6" s="351"/>
      <c r="S6" s="350"/>
      <c r="T6" s="370"/>
      <c r="U6" s="351"/>
      <c r="V6" s="350"/>
      <c r="W6" s="351"/>
      <c r="X6" s="350"/>
      <c r="Y6" s="351"/>
      <c r="Z6" s="148">
        <f>COUNTIF(D8:D28,"*")</f>
        <v>21</v>
      </c>
      <c r="AA6" s="154" t="s">
        <v>1940</v>
      </c>
      <c r="AB6" s="347"/>
      <c r="AC6" s="346"/>
    </row>
    <row r="7" spans="1:29" s="5" customFormat="1" ht="64.150000000000006" customHeight="1" x14ac:dyDescent="0.25">
      <c r="B7" s="373"/>
      <c r="C7" s="376"/>
      <c r="D7" s="8" t="s">
        <v>19</v>
      </c>
      <c r="E7" s="7" t="s">
        <v>20</v>
      </c>
      <c r="F7" s="7" t="s">
        <v>21</v>
      </c>
      <c r="G7" s="7" t="s">
        <v>22</v>
      </c>
      <c r="H7" s="7" t="s">
        <v>23</v>
      </c>
      <c r="I7" s="8" t="s">
        <v>24</v>
      </c>
      <c r="J7" s="8" t="s">
        <v>25</v>
      </c>
      <c r="K7" s="8" t="s">
        <v>26</v>
      </c>
      <c r="L7" s="8" t="s">
        <v>27</v>
      </c>
      <c r="M7" s="354"/>
      <c r="N7" s="8" t="s">
        <v>20</v>
      </c>
      <c r="O7" s="8" t="s">
        <v>19</v>
      </c>
      <c r="P7" s="7" t="s">
        <v>28</v>
      </c>
      <c r="Q7" s="7" t="s">
        <v>29</v>
      </c>
      <c r="R7" s="7" t="s">
        <v>30</v>
      </c>
      <c r="S7" s="7" t="s">
        <v>31</v>
      </c>
      <c r="T7" s="7" t="s">
        <v>32</v>
      </c>
      <c r="U7" s="7" t="s">
        <v>33</v>
      </c>
      <c r="V7" s="8" t="s">
        <v>19</v>
      </c>
      <c r="W7" s="8" t="s">
        <v>20</v>
      </c>
      <c r="X7" s="8" t="s">
        <v>19</v>
      </c>
      <c r="Y7" s="8" t="s">
        <v>20</v>
      </c>
      <c r="Z7" s="78" t="s">
        <v>34</v>
      </c>
      <c r="AA7" s="9" t="s">
        <v>35</v>
      </c>
      <c r="AB7" s="97"/>
      <c r="AC7" s="10"/>
    </row>
    <row r="8" spans="1:29" x14ac:dyDescent="0.25">
      <c r="A8" s="3"/>
      <c r="B8" s="7">
        <v>1</v>
      </c>
      <c r="C8" s="7" t="s">
        <v>70</v>
      </c>
      <c r="D8" s="129" t="s">
        <v>37</v>
      </c>
      <c r="E8" s="129"/>
      <c r="F8" s="129" t="s">
        <v>37</v>
      </c>
      <c r="G8" s="129"/>
      <c r="H8" s="129"/>
      <c r="I8" s="129" t="s">
        <v>51</v>
      </c>
      <c r="J8" s="129" t="s">
        <v>52</v>
      </c>
      <c r="K8" s="161">
        <v>0.1875</v>
      </c>
      <c r="L8" s="162">
        <v>6</v>
      </c>
      <c r="M8" s="129">
        <v>13</v>
      </c>
      <c r="N8" s="129" t="s">
        <v>37</v>
      </c>
      <c r="O8" s="129"/>
      <c r="P8" s="129"/>
      <c r="Q8" s="129" t="s">
        <v>37</v>
      </c>
      <c r="R8" s="129"/>
      <c r="S8" s="129" t="s">
        <v>37</v>
      </c>
      <c r="T8" s="129" t="s">
        <v>37</v>
      </c>
      <c r="U8" s="129" t="s">
        <v>37</v>
      </c>
      <c r="V8" s="129"/>
      <c r="W8" s="129"/>
      <c r="X8" s="129"/>
      <c r="Y8" s="129"/>
      <c r="Z8" s="129">
        <v>181</v>
      </c>
      <c r="AA8" s="129">
        <v>606</v>
      </c>
      <c r="AB8" s="98"/>
    </row>
    <row r="9" spans="1:29" x14ac:dyDescent="0.25">
      <c r="A9" s="3"/>
      <c r="B9" s="7">
        <v>2</v>
      </c>
      <c r="C9" s="7" t="s">
        <v>67</v>
      </c>
      <c r="D9" s="129" t="s">
        <v>37</v>
      </c>
      <c r="E9" s="129"/>
      <c r="F9" s="129" t="s">
        <v>37</v>
      </c>
      <c r="G9" s="129"/>
      <c r="H9" s="129"/>
      <c r="I9" s="129" t="s">
        <v>57</v>
      </c>
      <c r="J9" s="129" t="s">
        <v>58</v>
      </c>
      <c r="K9" s="162">
        <v>2</v>
      </c>
      <c r="L9" s="161">
        <v>0.14583333333333334</v>
      </c>
      <c r="M9" s="129">
        <v>20</v>
      </c>
      <c r="N9" s="129" t="s">
        <v>37</v>
      </c>
      <c r="O9" s="129"/>
      <c r="P9" s="129"/>
      <c r="Q9" s="129" t="s">
        <v>37</v>
      </c>
      <c r="R9" s="129"/>
      <c r="S9" s="129" t="s">
        <v>37</v>
      </c>
      <c r="T9" s="129" t="s">
        <v>37</v>
      </c>
      <c r="U9" s="129" t="s">
        <v>37</v>
      </c>
      <c r="V9" s="129"/>
      <c r="W9" s="129"/>
      <c r="X9" s="129"/>
      <c r="Y9" s="129"/>
      <c r="Z9" s="129">
        <v>168</v>
      </c>
      <c r="AA9" s="129">
        <v>522</v>
      </c>
    </row>
    <row r="10" spans="1:29" x14ac:dyDescent="0.25">
      <c r="A10" s="3"/>
      <c r="B10" s="331">
        <v>3</v>
      </c>
      <c r="C10" s="7" t="s">
        <v>45</v>
      </c>
      <c r="D10" s="129" t="s">
        <v>37</v>
      </c>
      <c r="E10" s="129"/>
      <c r="F10" s="129" t="s">
        <v>37</v>
      </c>
      <c r="G10" s="129"/>
      <c r="H10" s="129"/>
      <c r="I10" s="129" t="s">
        <v>38</v>
      </c>
      <c r="J10" s="129" t="s">
        <v>39</v>
      </c>
      <c r="K10" s="162">
        <v>3</v>
      </c>
      <c r="L10" s="161">
        <v>0.1875</v>
      </c>
      <c r="M10" s="129">
        <v>8</v>
      </c>
      <c r="N10" s="129" t="s">
        <v>37</v>
      </c>
      <c r="O10" s="129"/>
      <c r="P10" s="129"/>
      <c r="Q10" s="129" t="s">
        <v>37</v>
      </c>
      <c r="R10" s="129"/>
      <c r="S10" s="129" t="s">
        <v>37</v>
      </c>
      <c r="T10" s="129" t="s">
        <v>37</v>
      </c>
      <c r="U10" s="129" t="s">
        <v>37</v>
      </c>
      <c r="V10" s="129"/>
      <c r="W10" s="129"/>
      <c r="X10" s="129"/>
      <c r="Y10" s="129"/>
      <c r="Z10" s="129">
        <v>150</v>
      </c>
      <c r="AA10" s="129">
        <v>471</v>
      </c>
    </row>
    <row r="11" spans="1:29" x14ac:dyDescent="0.25">
      <c r="A11" s="3"/>
      <c r="B11" s="331">
        <v>4</v>
      </c>
      <c r="C11" s="7" t="s">
        <v>62</v>
      </c>
      <c r="D11" s="129" t="s">
        <v>37</v>
      </c>
      <c r="E11" s="129"/>
      <c r="F11" s="129" t="s">
        <v>37</v>
      </c>
      <c r="G11" s="129"/>
      <c r="H11" s="129"/>
      <c r="I11" s="129" t="s">
        <v>51</v>
      </c>
      <c r="J11" s="129" t="s">
        <v>63</v>
      </c>
      <c r="K11" s="129">
        <v>9</v>
      </c>
      <c r="L11" s="129">
        <v>11</v>
      </c>
      <c r="M11" s="129">
        <v>12</v>
      </c>
      <c r="N11" s="129" t="s">
        <v>37</v>
      </c>
      <c r="O11" s="129"/>
      <c r="P11" s="129"/>
      <c r="Q11" s="129" t="s">
        <v>37</v>
      </c>
      <c r="R11" s="129"/>
      <c r="S11" s="129" t="s">
        <v>37</v>
      </c>
      <c r="T11" s="129" t="s">
        <v>37</v>
      </c>
      <c r="U11" s="129" t="s">
        <v>37</v>
      </c>
      <c r="V11" s="129"/>
      <c r="W11" s="129"/>
      <c r="X11" s="129"/>
      <c r="Y11" s="129"/>
      <c r="Z11" s="129">
        <v>147</v>
      </c>
      <c r="AA11" s="129">
        <v>460</v>
      </c>
    </row>
    <row r="12" spans="1:29" x14ac:dyDescent="0.25">
      <c r="A12" s="3"/>
      <c r="B12" s="331">
        <v>5</v>
      </c>
      <c r="C12" s="7" t="s">
        <v>50</v>
      </c>
      <c r="D12" s="129" t="s">
        <v>37</v>
      </c>
      <c r="E12" s="129"/>
      <c r="F12" s="129" t="s">
        <v>37</v>
      </c>
      <c r="G12" s="129"/>
      <c r="H12" s="129"/>
      <c r="I12" s="129" t="s">
        <v>51</v>
      </c>
      <c r="J12" s="129" t="s">
        <v>52</v>
      </c>
      <c r="K12" s="162">
        <v>6</v>
      </c>
      <c r="L12" s="162">
        <v>7</v>
      </c>
      <c r="M12" s="129">
        <v>14</v>
      </c>
      <c r="N12" s="129" t="s">
        <v>37</v>
      </c>
      <c r="O12" s="129"/>
      <c r="P12" s="129"/>
      <c r="Q12" s="129" t="s">
        <v>37</v>
      </c>
      <c r="R12" s="129"/>
      <c r="S12" s="129" t="s">
        <v>37</v>
      </c>
      <c r="T12" s="129" t="s">
        <v>37</v>
      </c>
      <c r="U12" s="129" t="s">
        <v>37</v>
      </c>
      <c r="V12" s="129"/>
      <c r="W12" s="129"/>
      <c r="X12" s="129"/>
      <c r="Y12" s="129"/>
      <c r="Z12" s="129">
        <v>119</v>
      </c>
      <c r="AA12" s="129">
        <v>347</v>
      </c>
    </row>
    <row r="13" spans="1:29" x14ac:dyDescent="0.25">
      <c r="A13" s="3"/>
      <c r="B13" s="331">
        <v>6</v>
      </c>
      <c r="C13" s="7" t="s">
        <v>71</v>
      </c>
      <c r="D13" s="129" t="s">
        <v>37</v>
      </c>
      <c r="E13" s="129"/>
      <c r="F13" s="129" t="s">
        <v>37</v>
      </c>
      <c r="G13" s="129"/>
      <c r="H13" s="129"/>
      <c r="I13" s="129" t="s">
        <v>38</v>
      </c>
      <c r="J13" s="129" t="s">
        <v>39</v>
      </c>
      <c r="K13" s="162">
        <v>9</v>
      </c>
      <c r="L13" s="161">
        <v>0.4375</v>
      </c>
      <c r="M13" s="129">
        <v>9</v>
      </c>
      <c r="N13" s="129" t="s">
        <v>37</v>
      </c>
      <c r="O13" s="129"/>
      <c r="P13" s="129"/>
      <c r="Q13" s="129" t="s">
        <v>37</v>
      </c>
      <c r="R13" s="129"/>
      <c r="S13" s="129" t="s">
        <v>37</v>
      </c>
      <c r="T13" s="129" t="s">
        <v>37</v>
      </c>
      <c r="U13" s="129" t="s">
        <v>37</v>
      </c>
      <c r="V13" s="129"/>
      <c r="W13" s="129"/>
      <c r="X13" s="129"/>
      <c r="Y13" s="129"/>
      <c r="Z13" s="129">
        <v>109</v>
      </c>
      <c r="AA13" s="129">
        <v>301</v>
      </c>
    </row>
    <row r="14" spans="1:29" x14ac:dyDescent="0.25">
      <c r="A14" s="3"/>
      <c r="B14" s="331">
        <v>7</v>
      </c>
      <c r="C14" s="7" t="s">
        <v>69</v>
      </c>
      <c r="D14" s="129" t="s">
        <v>37</v>
      </c>
      <c r="E14" s="129"/>
      <c r="F14" s="129" t="s">
        <v>37</v>
      </c>
      <c r="G14" s="129"/>
      <c r="H14" s="129"/>
      <c r="I14" s="129" t="s">
        <v>57</v>
      </c>
      <c r="J14" s="129" t="s">
        <v>58</v>
      </c>
      <c r="K14" s="162">
        <v>9</v>
      </c>
      <c r="L14" s="161">
        <v>0.4375</v>
      </c>
      <c r="M14" s="129">
        <v>4</v>
      </c>
      <c r="N14" s="129" t="s">
        <v>37</v>
      </c>
      <c r="O14" s="129"/>
      <c r="P14" s="129"/>
      <c r="Q14" s="129" t="s">
        <v>37</v>
      </c>
      <c r="R14" s="129"/>
      <c r="S14" s="129" t="s">
        <v>37</v>
      </c>
      <c r="T14" s="129" t="s">
        <v>37</v>
      </c>
      <c r="U14" s="129" t="s">
        <v>37</v>
      </c>
      <c r="V14" s="129"/>
      <c r="W14" s="129"/>
      <c r="X14" s="129"/>
      <c r="Y14" s="129"/>
      <c r="Z14" s="129">
        <v>106</v>
      </c>
      <c r="AA14" s="129">
        <v>339</v>
      </c>
    </row>
    <row r="15" spans="1:29" x14ac:dyDescent="0.25">
      <c r="A15" s="3"/>
      <c r="B15" s="331">
        <v>8</v>
      </c>
      <c r="C15" s="7" t="s">
        <v>73</v>
      </c>
      <c r="D15" s="129" t="s">
        <v>37</v>
      </c>
      <c r="E15" s="129"/>
      <c r="F15" s="129" t="s">
        <v>37</v>
      </c>
      <c r="G15" s="129"/>
      <c r="H15" s="129"/>
      <c r="I15" s="129" t="s">
        <v>51</v>
      </c>
      <c r="J15" s="129" t="s">
        <v>52</v>
      </c>
      <c r="K15" s="162">
        <v>12</v>
      </c>
      <c r="L15" s="161">
        <v>6.25E-2</v>
      </c>
      <c r="M15" s="129">
        <v>7</v>
      </c>
      <c r="N15" s="129" t="s">
        <v>37</v>
      </c>
      <c r="O15" s="129"/>
      <c r="P15" s="129"/>
      <c r="Q15" s="129" t="s">
        <v>37</v>
      </c>
      <c r="R15" s="129"/>
      <c r="S15" s="129" t="s">
        <v>37</v>
      </c>
      <c r="T15" s="129" t="s">
        <v>37</v>
      </c>
      <c r="U15" s="129" t="s">
        <v>37</v>
      </c>
      <c r="V15" s="129"/>
      <c r="W15" s="129"/>
      <c r="X15" s="129"/>
      <c r="Y15" s="129"/>
      <c r="Z15" s="129">
        <v>101</v>
      </c>
      <c r="AA15" s="129">
        <v>228</v>
      </c>
    </row>
    <row r="16" spans="1:29" x14ac:dyDescent="0.25">
      <c r="A16" s="3"/>
      <c r="B16" s="331">
        <v>9</v>
      </c>
      <c r="C16" s="7" t="s">
        <v>75</v>
      </c>
      <c r="D16" s="129" t="s">
        <v>37</v>
      </c>
      <c r="E16" s="129"/>
      <c r="F16" s="129" t="s">
        <v>37</v>
      </c>
      <c r="G16" s="129"/>
      <c r="H16" s="129"/>
      <c r="I16" s="129" t="s">
        <v>76</v>
      </c>
      <c r="J16" s="129" t="s">
        <v>77</v>
      </c>
      <c r="K16" s="162">
        <v>9</v>
      </c>
      <c r="L16" s="161">
        <v>0.4375</v>
      </c>
      <c r="M16" s="129">
        <v>6</v>
      </c>
      <c r="N16" s="129" t="s">
        <v>37</v>
      </c>
      <c r="O16" s="129"/>
      <c r="P16" s="129"/>
      <c r="Q16" s="129" t="s">
        <v>37</v>
      </c>
      <c r="R16" s="129"/>
      <c r="S16" s="129" t="s">
        <v>37</v>
      </c>
      <c r="T16" s="129" t="s">
        <v>37</v>
      </c>
      <c r="U16" s="129" t="s">
        <v>37</v>
      </c>
      <c r="V16" s="129"/>
      <c r="W16" s="129"/>
      <c r="X16" s="129"/>
      <c r="Y16" s="129"/>
      <c r="Z16" s="129">
        <v>96</v>
      </c>
      <c r="AA16" s="129">
        <v>306</v>
      </c>
    </row>
    <row r="17" spans="1:29" x14ac:dyDescent="0.25">
      <c r="A17" s="3"/>
      <c r="B17" s="331">
        <v>10</v>
      </c>
      <c r="C17" s="7" t="s">
        <v>68</v>
      </c>
      <c r="D17" s="129" t="s">
        <v>37</v>
      </c>
      <c r="E17" s="129"/>
      <c r="F17" s="129" t="s">
        <v>37</v>
      </c>
      <c r="G17" s="129"/>
      <c r="H17" s="129"/>
      <c r="I17" s="129" t="s">
        <v>51</v>
      </c>
      <c r="J17" s="129" t="s">
        <v>52</v>
      </c>
      <c r="K17" s="162">
        <v>3</v>
      </c>
      <c r="L17" s="161">
        <v>0.1875</v>
      </c>
      <c r="M17" s="129">
        <v>11</v>
      </c>
      <c r="N17" s="129" t="s">
        <v>37</v>
      </c>
      <c r="O17" s="129"/>
      <c r="P17" s="129"/>
      <c r="Q17" s="129" t="s">
        <v>37</v>
      </c>
      <c r="R17" s="129"/>
      <c r="S17" s="129" t="s">
        <v>37</v>
      </c>
      <c r="T17" s="129" t="s">
        <v>37</v>
      </c>
      <c r="U17" s="129" t="s">
        <v>37</v>
      </c>
      <c r="V17" s="129"/>
      <c r="W17" s="129"/>
      <c r="X17" s="129"/>
      <c r="Y17" s="129"/>
      <c r="Z17" s="129">
        <v>71</v>
      </c>
      <c r="AA17" s="129">
        <v>171</v>
      </c>
    </row>
    <row r="18" spans="1:29" x14ac:dyDescent="0.25">
      <c r="A18" s="3"/>
      <c r="B18" s="331">
        <v>11</v>
      </c>
      <c r="C18" s="7" t="s">
        <v>46</v>
      </c>
      <c r="D18" s="129" t="s">
        <v>37</v>
      </c>
      <c r="E18" s="129"/>
      <c r="F18" s="129" t="s">
        <v>37</v>
      </c>
      <c r="G18" s="129"/>
      <c r="H18" s="129"/>
      <c r="I18" s="129" t="s">
        <v>42</v>
      </c>
      <c r="J18" s="129" t="s">
        <v>43</v>
      </c>
      <c r="K18" s="161">
        <v>0.1875</v>
      </c>
      <c r="L18" s="162">
        <v>6</v>
      </c>
      <c r="M18" s="129">
        <v>9</v>
      </c>
      <c r="N18" s="129" t="s">
        <v>37</v>
      </c>
      <c r="O18" s="129"/>
      <c r="P18" s="129"/>
      <c r="Q18" s="129" t="s">
        <v>37</v>
      </c>
      <c r="R18" s="129"/>
      <c r="S18" s="129" t="s">
        <v>37</v>
      </c>
      <c r="T18" s="129" t="s">
        <v>37</v>
      </c>
      <c r="U18" s="129" t="s">
        <v>37</v>
      </c>
      <c r="V18" s="129"/>
      <c r="W18" s="129"/>
      <c r="X18" s="129"/>
      <c r="Y18" s="129"/>
      <c r="Z18" s="129">
        <v>52</v>
      </c>
      <c r="AA18" s="129">
        <v>154</v>
      </c>
    </row>
    <row r="19" spans="1:29" x14ac:dyDescent="0.25">
      <c r="A19" s="3"/>
      <c r="B19" s="331">
        <v>12</v>
      </c>
      <c r="C19" s="7" t="s">
        <v>66</v>
      </c>
      <c r="D19" s="129" t="s">
        <v>37</v>
      </c>
      <c r="E19" s="129"/>
      <c r="F19" s="129" t="s">
        <v>37</v>
      </c>
      <c r="G19" s="129"/>
      <c r="H19" s="129"/>
      <c r="I19" s="129" t="s">
        <v>57</v>
      </c>
      <c r="J19" s="129" t="s">
        <v>58</v>
      </c>
      <c r="K19" s="161">
        <v>0.4375</v>
      </c>
      <c r="L19" s="162">
        <v>12</v>
      </c>
      <c r="M19" s="129">
        <v>13</v>
      </c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 t="s">
        <v>37</v>
      </c>
      <c r="U19" s="129" t="s">
        <v>37</v>
      </c>
      <c r="V19" s="129"/>
      <c r="W19" s="129"/>
      <c r="X19" s="129"/>
      <c r="Y19" s="129"/>
      <c r="Z19" s="129">
        <v>49</v>
      </c>
      <c r="AA19" s="129">
        <v>134</v>
      </c>
    </row>
    <row r="20" spans="1:29" x14ac:dyDescent="0.25">
      <c r="A20" s="3"/>
      <c r="B20" s="331">
        <v>13</v>
      </c>
      <c r="C20" s="7" t="s">
        <v>48</v>
      </c>
      <c r="D20" s="129" t="s">
        <v>37</v>
      </c>
      <c r="E20" s="129"/>
      <c r="F20" s="129" t="s">
        <v>37</v>
      </c>
      <c r="G20" s="129"/>
      <c r="H20" s="129"/>
      <c r="I20" s="129" t="s">
        <v>42</v>
      </c>
      <c r="J20" s="129" t="s">
        <v>43</v>
      </c>
      <c r="K20" s="161">
        <v>6.25E-2</v>
      </c>
      <c r="L20" s="162">
        <v>3</v>
      </c>
      <c r="M20" s="129">
        <v>14</v>
      </c>
      <c r="N20" s="129" t="s">
        <v>37</v>
      </c>
      <c r="O20" s="129"/>
      <c r="P20" s="129"/>
      <c r="Q20" s="129" t="s">
        <v>37</v>
      </c>
      <c r="R20" s="129"/>
      <c r="S20" s="129" t="s">
        <v>37</v>
      </c>
      <c r="T20" s="129" t="s">
        <v>37</v>
      </c>
      <c r="U20" s="129" t="s">
        <v>37</v>
      </c>
      <c r="V20" s="129"/>
      <c r="W20" s="129"/>
      <c r="X20" s="129"/>
      <c r="Y20" s="129"/>
      <c r="Z20" s="129">
        <v>38</v>
      </c>
      <c r="AA20" s="129">
        <v>125</v>
      </c>
    </row>
    <row r="21" spans="1:29" x14ac:dyDescent="0.25">
      <c r="A21" s="3"/>
      <c r="B21" s="331">
        <v>14</v>
      </c>
      <c r="C21" s="7" t="s">
        <v>41</v>
      </c>
      <c r="D21" s="129" t="s">
        <v>37</v>
      </c>
      <c r="E21" s="129"/>
      <c r="F21" s="129" t="s">
        <v>37</v>
      </c>
      <c r="G21" s="129"/>
      <c r="H21" s="129"/>
      <c r="I21" s="129" t="s">
        <v>42</v>
      </c>
      <c r="J21" s="129" t="s">
        <v>43</v>
      </c>
      <c r="K21" s="162">
        <v>3</v>
      </c>
      <c r="L21" s="161">
        <v>0.1875</v>
      </c>
      <c r="M21" s="129">
        <v>5</v>
      </c>
      <c r="N21" s="129" t="s">
        <v>37</v>
      </c>
      <c r="O21" s="129"/>
      <c r="P21" s="129"/>
      <c r="Q21" s="129" t="s">
        <v>37</v>
      </c>
      <c r="R21" s="129"/>
      <c r="S21" s="129" t="s">
        <v>37</v>
      </c>
      <c r="T21" s="129" t="s">
        <v>37</v>
      </c>
      <c r="U21" s="129" t="s">
        <v>37</v>
      </c>
      <c r="V21" s="129"/>
      <c r="W21" s="129"/>
      <c r="X21" s="129"/>
      <c r="Y21" s="129"/>
      <c r="Z21" s="129">
        <v>36</v>
      </c>
      <c r="AA21" s="129">
        <v>103</v>
      </c>
    </row>
    <row r="22" spans="1:29" x14ac:dyDescent="0.25">
      <c r="A22" s="3"/>
      <c r="B22" s="331">
        <v>15</v>
      </c>
      <c r="C22" s="7" t="s">
        <v>49</v>
      </c>
      <c r="D22" s="129" t="s">
        <v>37</v>
      </c>
      <c r="E22" s="129"/>
      <c r="F22" s="129" t="s">
        <v>37</v>
      </c>
      <c r="G22" s="129"/>
      <c r="H22" s="129"/>
      <c r="I22" s="129" t="s">
        <v>42</v>
      </c>
      <c r="J22" s="129" t="s">
        <v>43</v>
      </c>
      <c r="K22" s="161">
        <v>0.4375</v>
      </c>
      <c r="L22" s="162">
        <v>12</v>
      </c>
      <c r="M22" s="129">
        <v>14</v>
      </c>
      <c r="N22" s="129" t="s">
        <v>37</v>
      </c>
      <c r="O22" s="129"/>
      <c r="P22" s="129"/>
      <c r="Q22" s="129" t="s">
        <v>37</v>
      </c>
      <c r="R22" s="129"/>
      <c r="S22" s="129" t="s">
        <v>37</v>
      </c>
      <c r="T22" s="129" t="s">
        <v>37</v>
      </c>
      <c r="U22" s="129" t="s">
        <v>37</v>
      </c>
      <c r="V22" s="129"/>
      <c r="W22" s="129"/>
      <c r="X22" s="129"/>
      <c r="Y22" s="129"/>
      <c r="Z22" s="129">
        <v>33</v>
      </c>
      <c r="AA22" s="129">
        <v>107</v>
      </c>
    </row>
    <row r="23" spans="1:29" x14ac:dyDescent="0.25">
      <c r="A23" s="3"/>
      <c r="B23" s="331">
        <v>16</v>
      </c>
      <c r="C23" s="7" t="s">
        <v>53</v>
      </c>
      <c r="D23" s="129" t="s">
        <v>37</v>
      </c>
      <c r="E23" s="129"/>
      <c r="F23" s="129" t="s">
        <v>37</v>
      </c>
      <c r="G23" s="129"/>
      <c r="H23" s="129"/>
      <c r="I23" s="129" t="s">
        <v>42</v>
      </c>
      <c r="J23" s="129" t="s">
        <v>43</v>
      </c>
      <c r="K23" s="162">
        <v>9</v>
      </c>
      <c r="L23" s="161">
        <v>0.4375</v>
      </c>
      <c r="M23" s="129">
        <v>10</v>
      </c>
      <c r="N23" s="129" t="s">
        <v>37</v>
      </c>
      <c r="O23" s="129"/>
      <c r="P23" s="129"/>
      <c r="Q23" s="129" t="s">
        <v>37</v>
      </c>
      <c r="R23" s="129"/>
      <c r="S23" s="129" t="s">
        <v>37</v>
      </c>
      <c r="T23" s="129" t="s">
        <v>37</v>
      </c>
      <c r="U23" s="129" t="s">
        <v>37</v>
      </c>
      <c r="V23" s="129"/>
      <c r="W23" s="129"/>
      <c r="X23" s="129"/>
      <c r="Y23" s="129"/>
      <c r="Z23" s="129">
        <v>29</v>
      </c>
      <c r="AA23" s="129">
        <v>96</v>
      </c>
    </row>
    <row r="24" spans="1:29" x14ac:dyDescent="0.25">
      <c r="A24" s="3"/>
      <c r="B24" s="331">
        <v>17</v>
      </c>
      <c r="C24" s="7" t="s">
        <v>61</v>
      </c>
      <c r="D24" s="129" t="s">
        <v>37</v>
      </c>
      <c r="E24" s="129"/>
      <c r="F24" s="129" t="s">
        <v>37</v>
      </c>
      <c r="G24" s="129"/>
      <c r="H24" s="129"/>
      <c r="I24" s="129" t="s">
        <v>42</v>
      </c>
      <c r="J24" s="129" t="s">
        <v>43</v>
      </c>
      <c r="K24" s="162">
        <v>12</v>
      </c>
      <c r="L24" s="161">
        <v>6.25E-2</v>
      </c>
      <c r="M24" s="129">
        <v>5</v>
      </c>
      <c r="N24" s="129" t="s">
        <v>37</v>
      </c>
      <c r="O24" s="129"/>
      <c r="P24" s="129"/>
      <c r="Q24" s="129" t="s">
        <v>37</v>
      </c>
      <c r="R24" s="129"/>
      <c r="S24" s="129" t="s">
        <v>37</v>
      </c>
      <c r="T24" s="129" t="s">
        <v>37</v>
      </c>
      <c r="U24" s="129" t="s">
        <v>37</v>
      </c>
      <c r="V24" s="129"/>
      <c r="W24" s="129"/>
      <c r="X24" s="129"/>
      <c r="Y24" s="129"/>
      <c r="Z24" s="129">
        <v>29</v>
      </c>
      <c r="AA24" s="129">
        <v>88</v>
      </c>
    </row>
    <row r="25" spans="1:29" x14ac:dyDescent="0.25">
      <c r="A25" s="3"/>
      <c r="B25" s="331">
        <v>18</v>
      </c>
      <c r="C25" s="7" t="s">
        <v>64</v>
      </c>
      <c r="D25" s="129" t="s">
        <v>37</v>
      </c>
      <c r="E25" s="129"/>
      <c r="F25" s="129" t="s">
        <v>37</v>
      </c>
      <c r="G25" s="129"/>
      <c r="H25" s="129"/>
      <c r="I25" s="129" t="s">
        <v>57</v>
      </c>
      <c r="J25" s="129" t="s">
        <v>58</v>
      </c>
      <c r="K25" s="162">
        <v>12</v>
      </c>
      <c r="L25" s="161">
        <v>6.25E-2</v>
      </c>
      <c r="M25" s="129">
        <v>15</v>
      </c>
      <c r="N25" s="129" t="s">
        <v>37</v>
      </c>
      <c r="O25" s="129"/>
      <c r="P25" s="129"/>
      <c r="Q25" s="129" t="s">
        <v>37</v>
      </c>
      <c r="R25" s="129"/>
      <c r="S25" s="129" t="s">
        <v>37</v>
      </c>
      <c r="T25" s="129" t="s">
        <v>37</v>
      </c>
      <c r="U25" s="129" t="s">
        <v>37</v>
      </c>
      <c r="V25" s="129"/>
      <c r="W25" s="129"/>
      <c r="X25" s="129"/>
      <c r="Y25" s="129"/>
      <c r="Z25" s="129">
        <v>27</v>
      </c>
      <c r="AA25" s="129">
        <v>83</v>
      </c>
    </row>
    <row r="26" spans="1:29" x14ac:dyDescent="0.25">
      <c r="A26" s="3"/>
      <c r="B26" s="331">
        <v>19</v>
      </c>
      <c r="C26" s="7" t="s">
        <v>36</v>
      </c>
      <c r="D26" s="129" t="s">
        <v>37</v>
      </c>
      <c r="E26" s="129"/>
      <c r="F26" s="129" t="s">
        <v>37</v>
      </c>
      <c r="G26" s="129"/>
      <c r="H26" s="129"/>
      <c r="I26" s="129" t="s">
        <v>38</v>
      </c>
      <c r="J26" s="129" t="s">
        <v>39</v>
      </c>
      <c r="K26" s="161">
        <v>6.25E-2</v>
      </c>
      <c r="L26" s="162">
        <v>3</v>
      </c>
      <c r="M26" s="129">
        <v>13</v>
      </c>
      <c r="N26" s="129" t="s">
        <v>37</v>
      </c>
      <c r="O26" s="129"/>
      <c r="P26" s="129"/>
      <c r="Q26" s="129" t="s">
        <v>37</v>
      </c>
      <c r="R26" s="129"/>
      <c r="S26" s="129" t="s">
        <v>37</v>
      </c>
      <c r="T26" s="129" t="s">
        <v>37</v>
      </c>
      <c r="U26" s="129" t="s">
        <v>37</v>
      </c>
      <c r="V26" s="129"/>
      <c r="W26" s="129"/>
      <c r="X26" s="129"/>
      <c r="Y26" s="129"/>
      <c r="Z26" s="129">
        <v>26</v>
      </c>
      <c r="AA26" s="129">
        <v>75</v>
      </c>
    </row>
    <row r="27" spans="1:29" x14ac:dyDescent="0.25">
      <c r="A27" s="3"/>
      <c r="B27" s="331">
        <v>20</v>
      </c>
      <c r="C27" s="7" t="s">
        <v>40</v>
      </c>
      <c r="D27" s="129" t="s">
        <v>37</v>
      </c>
      <c r="E27" s="129"/>
      <c r="F27" s="129" t="s">
        <v>37</v>
      </c>
      <c r="G27" s="129"/>
      <c r="H27" s="129"/>
      <c r="I27" s="129" t="s">
        <v>38</v>
      </c>
      <c r="J27" s="129" t="s">
        <v>39</v>
      </c>
      <c r="K27" s="162">
        <v>12</v>
      </c>
      <c r="L27" s="161">
        <v>6.25E-2</v>
      </c>
      <c r="M27" s="129">
        <v>12</v>
      </c>
      <c r="N27" s="129" t="s">
        <v>37</v>
      </c>
      <c r="O27" s="129"/>
      <c r="P27" s="129"/>
      <c r="Q27" s="129" t="s">
        <v>37</v>
      </c>
      <c r="R27" s="129"/>
      <c r="S27" s="129" t="s">
        <v>37</v>
      </c>
      <c r="T27" s="129" t="s">
        <v>37</v>
      </c>
      <c r="U27" s="129" t="s">
        <v>37</v>
      </c>
      <c r="V27" s="129"/>
      <c r="W27" s="129"/>
      <c r="X27" s="129"/>
      <c r="Y27" s="129"/>
      <c r="Z27" s="129">
        <v>25</v>
      </c>
      <c r="AA27" s="129">
        <v>84</v>
      </c>
    </row>
    <row r="28" spans="1:29" x14ac:dyDescent="0.25">
      <c r="A28" s="3"/>
      <c r="B28" s="331">
        <v>21</v>
      </c>
      <c r="C28" s="7" t="s">
        <v>74</v>
      </c>
      <c r="D28" s="129" t="s">
        <v>37</v>
      </c>
      <c r="E28" s="129"/>
      <c r="F28" s="129" t="s">
        <v>37</v>
      </c>
      <c r="G28" s="129"/>
      <c r="H28" s="129"/>
      <c r="I28" s="129" t="s">
        <v>51</v>
      </c>
      <c r="J28" s="129" t="s">
        <v>52</v>
      </c>
      <c r="K28" s="161">
        <v>6.25E-2</v>
      </c>
      <c r="L28" s="162">
        <v>3</v>
      </c>
      <c r="M28" s="129">
        <v>5</v>
      </c>
      <c r="N28" s="129" t="s">
        <v>37</v>
      </c>
      <c r="O28" s="129"/>
      <c r="P28" s="129"/>
      <c r="Q28" s="129" t="s">
        <v>37</v>
      </c>
      <c r="R28" s="129"/>
      <c r="S28" s="129" t="s">
        <v>37</v>
      </c>
      <c r="T28" s="129" t="s">
        <v>37</v>
      </c>
      <c r="U28" s="129" t="s">
        <v>37</v>
      </c>
      <c r="V28" s="129"/>
      <c r="W28" s="129"/>
      <c r="X28" s="129"/>
      <c r="Y28" s="129"/>
      <c r="Z28" s="129">
        <v>21</v>
      </c>
      <c r="AA28" s="129">
        <v>63</v>
      </c>
    </row>
    <row r="29" spans="1:29" x14ac:dyDescent="0.25">
      <c r="A29" s="3"/>
      <c r="B29" s="331">
        <v>22</v>
      </c>
      <c r="C29" s="7" t="s">
        <v>47</v>
      </c>
      <c r="D29" s="99" t="s">
        <v>37</v>
      </c>
      <c r="E29" s="99"/>
      <c r="F29" s="99" t="s">
        <v>37</v>
      </c>
      <c r="G29" s="99"/>
      <c r="H29" s="99"/>
      <c r="I29" s="99" t="s">
        <v>38</v>
      </c>
      <c r="J29" s="99" t="s">
        <v>39</v>
      </c>
      <c r="K29" s="100">
        <v>0.4375</v>
      </c>
      <c r="L29" s="101">
        <v>12</v>
      </c>
      <c r="M29" s="99">
        <v>5</v>
      </c>
      <c r="N29" s="99" t="s">
        <v>37</v>
      </c>
      <c r="O29" s="99"/>
      <c r="P29" s="99"/>
      <c r="Q29" s="99" t="s">
        <v>37</v>
      </c>
      <c r="R29" s="99"/>
      <c r="S29" s="99" t="s">
        <v>37</v>
      </c>
      <c r="T29" s="99" t="s">
        <v>37</v>
      </c>
      <c r="U29" s="99" t="s">
        <v>37</v>
      </c>
      <c r="V29" s="99"/>
      <c r="W29" s="99"/>
      <c r="X29" s="99"/>
      <c r="Y29" s="99"/>
      <c r="Z29" s="99">
        <v>19</v>
      </c>
      <c r="AA29" s="99">
        <v>68</v>
      </c>
    </row>
    <row r="30" spans="1:29" x14ac:dyDescent="0.25">
      <c r="A30" s="3"/>
      <c r="B30" s="331">
        <v>23</v>
      </c>
      <c r="C30" s="7" t="s">
        <v>56</v>
      </c>
      <c r="D30" s="99" t="s">
        <v>37</v>
      </c>
      <c r="E30" s="99"/>
      <c r="F30" s="99" t="s">
        <v>37</v>
      </c>
      <c r="G30" s="99"/>
      <c r="H30" s="99"/>
      <c r="I30" s="99" t="s">
        <v>57</v>
      </c>
      <c r="J30" s="99" t="s">
        <v>58</v>
      </c>
      <c r="K30" s="101">
        <v>4</v>
      </c>
      <c r="L30" s="100">
        <v>0.22916666666666666</v>
      </c>
      <c r="M30" s="99">
        <v>5</v>
      </c>
      <c r="N30" s="99" t="s">
        <v>37</v>
      </c>
      <c r="O30" s="99"/>
      <c r="P30" s="99"/>
      <c r="Q30" s="99" t="s">
        <v>37</v>
      </c>
      <c r="R30" s="99"/>
      <c r="S30" s="99" t="s">
        <v>37</v>
      </c>
      <c r="T30" s="99" t="s">
        <v>37</v>
      </c>
      <c r="U30" s="99" t="s">
        <v>37</v>
      </c>
      <c r="V30" s="99"/>
      <c r="W30" s="99"/>
      <c r="X30" s="99"/>
      <c r="Y30" s="99"/>
      <c r="Z30" s="99">
        <v>18</v>
      </c>
      <c r="AA30" s="99">
        <v>52</v>
      </c>
    </row>
    <row r="31" spans="1:29" x14ac:dyDescent="0.25">
      <c r="A31" s="3"/>
      <c r="B31" s="331">
        <v>24</v>
      </c>
      <c r="C31" s="7" t="s">
        <v>44</v>
      </c>
      <c r="D31" s="99" t="s">
        <v>37</v>
      </c>
      <c r="E31" s="99"/>
      <c r="F31" s="99" t="s">
        <v>37</v>
      </c>
      <c r="G31" s="99"/>
      <c r="H31" s="99"/>
      <c r="I31" s="99" t="s">
        <v>38</v>
      </c>
      <c r="J31" s="99" t="s">
        <v>39</v>
      </c>
      <c r="K31" s="101">
        <v>5</v>
      </c>
      <c r="L31" s="100">
        <v>0.27083333333333331</v>
      </c>
      <c r="M31" s="99">
        <v>3</v>
      </c>
      <c r="N31" s="99" t="s">
        <v>37</v>
      </c>
      <c r="O31" s="99"/>
      <c r="P31" s="99"/>
      <c r="Q31" s="99" t="s">
        <v>37</v>
      </c>
      <c r="R31" s="99"/>
      <c r="S31" s="99" t="s">
        <v>37</v>
      </c>
      <c r="T31" s="99" t="s">
        <v>37</v>
      </c>
      <c r="U31" s="99" t="s">
        <v>37</v>
      </c>
      <c r="V31" s="99"/>
      <c r="W31" s="99"/>
      <c r="X31" s="99"/>
      <c r="Y31" s="99"/>
      <c r="Z31" s="99">
        <v>17</v>
      </c>
      <c r="AA31" s="99">
        <v>53</v>
      </c>
    </row>
    <row r="32" spans="1:29" x14ac:dyDescent="0.25">
      <c r="A32" s="3"/>
      <c r="B32" s="331">
        <v>25</v>
      </c>
      <c r="C32" s="7" t="s">
        <v>55</v>
      </c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79">
        <v>16</v>
      </c>
      <c r="AA32" s="279">
        <v>48</v>
      </c>
      <c r="AB32" s="246"/>
      <c r="AC32" s="247"/>
    </row>
    <row r="33" spans="1:29" x14ac:dyDescent="0.25">
      <c r="A33" s="3"/>
      <c r="B33" s="331">
        <v>26</v>
      </c>
      <c r="C33" s="7" t="s">
        <v>54</v>
      </c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79">
        <v>13</v>
      </c>
      <c r="AA33" s="279">
        <v>50</v>
      </c>
      <c r="AB33" s="246"/>
      <c r="AC33" s="247"/>
    </row>
    <row r="34" spans="1:29" x14ac:dyDescent="0.25">
      <c r="A34" s="3"/>
      <c r="B34" s="331">
        <v>27</v>
      </c>
      <c r="C34" s="7" t="s">
        <v>59</v>
      </c>
      <c r="D34" s="99" t="s">
        <v>37</v>
      </c>
      <c r="E34" s="99"/>
      <c r="F34" s="99" t="s">
        <v>37</v>
      </c>
      <c r="G34" s="99"/>
      <c r="H34" s="99"/>
      <c r="I34" s="99" t="s">
        <v>57</v>
      </c>
      <c r="J34" s="99" t="s">
        <v>58</v>
      </c>
      <c r="K34" s="100">
        <v>0.22916666666666666</v>
      </c>
      <c r="L34" s="101">
        <v>7</v>
      </c>
      <c r="M34" s="99">
        <v>5</v>
      </c>
      <c r="N34" s="99" t="s">
        <v>37</v>
      </c>
      <c r="O34" s="99"/>
      <c r="P34" s="99"/>
      <c r="Q34" s="99" t="s">
        <v>37</v>
      </c>
      <c r="R34" s="99"/>
      <c r="S34" s="99" t="s">
        <v>37</v>
      </c>
      <c r="T34" s="99" t="s">
        <v>37</v>
      </c>
      <c r="U34" s="99" t="s">
        <v>37</v>
      </c>
      <c r="V34" s="99"/>
      <c r="W34" s="99"/>
      <c r="X34" s="99"/>
      <c r="Y34" s="99"/>
      <c r="Z34" s="99">
        <v>9</v>
      </c>
      <c r="AA34" s="99">
        <v>24</v>
      </c>
    </row>
    <row r="35" spans="1:29" x14ac:dyDescent="0.25">
      <c r="A35" s="3"/>
      <c r="B35" s="331">
        <v>28</v>
      </c>
      <c r="C35" s="7" t="s">
        <v>72</v>
      </c>
      <c r="D35" s="99" t="s">
        <v>37</v>
      </c>
      <c r="E35" s="99"/>
      <c r="F35" s="99" t="s">
        <v>37</v>
      </c>
      <c r="G35" s="99"/>
      <c r="H35" s="99"/>
      <c r="I35" s="99" t="s">
        <v>51</v>
      </c>
      <c r="J35" s="99" t="s">
        <v>52</v>
      </c>
      <c r="K35" s="100">
        <v>0.4375</v>
      </c>
      <c r="L35" s="101">
        <v>12</v>
      </c>
      <c r="M35" s="99">
        <v>28</v>
      </c>
      <c r="N35" s="99" t="s">
        <v>37</v>
      </c>
      <c r="O35" s="99"/>
      <c r="P35" s="99"/>
      <c r="Q35" s="99" t="s">
        <v>37</v>
      </c>
      <c r="R35" s="99"/>
      <c r="S35" s="99" t="s">
        <v>37</v>
      </c>
      <c r="T35" s="99" t="s">
        <v>37</v>
      </c>
      <c r="U35" s="99" t="s">
        <v>37</v>
      </c>
      <c r="V35" s="99"/>
      <c r="W35" s="99"/>
      <c r="X35" s="99"/>
      <c r="Y35" s="99"/>
      <c r="Z35" s="99">
        <v>6</v>
      </c>
      <c r="AA35" s="99">
        <v>9</v>
      </c>
    </row>
    <row r="36" spans="1:29" x14ac:dyDescent="0.25">
      <c r="A36" s="3"/>
      <c r="B36" s="331">
        <v>29</v>
      </c>
      <c r="C36" s="7" t="s">
        <v>65</v>
      </c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79">
        <v>4</v>
      </c>
      <c r="AA36" s="279">
        <v>16</v>
      </c>
      <c r="AB36" s="246"/>
      <c r="AC36" s="247"/>
    </row>
    <row r="37" spans="1:29" x14ac:dyDescent="0.25">
      <c r="A37" s="3"/>
      <c r="B37" s="331">
        <v>30</v>
      </c>
      <c r="C37" s="7" t="s">
        <v>60</v>
      </c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79">
        <v>2</v>
      </c>
      <c r="AA37" s="279">
        <v>9</v>
      </c>
      <c r="AB37" s="246"/>
      <c r="AC37" s="247"/>
    </row>
    <row r="40" spans="1:29" x14ac:dyDescent="0.5">
      <c r="L40" s="361"/>
      <c r="M40" s="361"/>
      <c r="N40" s="360" t="s">
        <v>1971</v>
      </c>
      <c r="O40" s="360"/>
      <c r="P40" s="360"/>
      <c r="Q40" s="360"/>
      <c r="R40" s="360"/>
      <c r="S40" s="360"/>
      <c r="T40" s="360"/>
    </row>
    <row r="41" spans="1:29" x14ac:dyDescent="0.5">
      <c r="L41" s="361"/>
      <c r="M41" s="361"/>
      <c r="N41" s="360"/>
      <c r="O41" s="360"/>
      <c r="P41" s="360"/>
      <c r="Q41" s="360"/>
      <c r="R41" s="360"/>
      <c r="S41" s="360"/>
      <c r="T41" s="360"/>
    </row>
  </sheetData>
  <sortState ref="C8:AA50">
    <sortCondition descending="1" ref="Z8:Z50"/>
    <sortCondition descending="1" ref="AA8:AA50"/>
  </sortState>
  <mergeCells count="26">
    <mergeCell ref="N40:T41"/>
    <mergeCell ref="L40:M41"/>
    <mergeCell ref="AA2:AA3"/>
    <mergeCell ref="Z2:Z3"/>
    <mergeCell ref="AB2:AB3"/>
    <mergeCell ref="B4:Y4"/>
    <mergeCell ref="S5:U6"/>
    <mergeCell ref="V5:W6"/>
    <mergeCell ref="X5:Y6"/>
    <mergeCell ref="B5:B7"/>
    <mergeCell ref="C5:C7"/>
    <mergeCell ref="D5:E6"/>
    <mergeCell ref="F5:H6"/>
    <mergeCell ref="I5:J6"/>
    <mergeCell ref="B1:Y1"/>
    <mergeCell ref="B2:H3"/>
    <mergeCell ref="I2:N3"/>
    <mergeCell ref="O2:S3"/>
    <mergeCell ref="T2:Y3"/>
    <mergeCell ref="AC5:AC6"/>
    <mergeCell ref="AB5:AB6"/>
    <mergeCell ref="K5:L6"/>
    <mergeCell ref="M5:M7"/>
    <mergeCell ref="N5:O6"/>
    <mergeCell ref="P5:P6"/>
    <mergeCell ref="Q5:R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rightToLeft="1" workbookViewId="0">
      <pane ySplit="6" topLeftCell="A7" activePane="bottomLeft" state="frozen"/>
      <selection pane="bottomLeft" activeCell="B7" sqref="B7"/>
    </sheetView>
  </sheetViews>
  <sheetFormatPr defaultColWidth="9" defaultRowHeight="19.5" x14ac:dyDescent="0.5"/>
  <cols>
    <col min="1" max="1" width="2.42578125" style="1" customWidth="1"/>
    <col min="2" max="2" width="4.5703125" style="114" customWidth="1"/>
    <col min="3" max="3" width="19.7109375" style="114" customWidth="1"/>
    <col min="4" max="7" width="3.85546875" style="114" customWidth="1"/>
    <col min="8" max="8" width="3.85546875" style="2" customWidth="1"/>
    <col min="9" max="9" width="5.42578125" style="114" customWidth="1"/>
    <col min="10" max="10" width="8.140625" style="114" customWidth="1"/>
    <col min="11" max="11" width="5.140625" style="114" customWidth="1"/>
    <col min="12" max="12" width="4.85546875" style="114" customWidth="1"/>
    <col min="13" max="13" width="4.5703125" style="114" customWidth="1"/>
    <col min="14" max="14" width="4.140625" style="114" customWidth="1"/>
    <col min="15" max="15" width="4.85546875" style="114" customWidth="1"/>
    <col min="16" max="16" width="5.28515625" style="114" customWidth="1"/>
    <col min="17" max="18" width="4.28515625" style="114" customWidth="1"/>
    <col min="19" max="21" width="4.85546875" style="114" customWidth="1"/>
    <col min="22" max="25" width="4.28515625" style="114" customWidth="1"/>
    <col min="26" max="27" width="5.140625" style="114" customWidth="1"/>
    <col min="28" max="28" width="3.42578125" style="330" bestFit="1" customWidth="1"/>
    <col min="29" max="29" width="3.85546875" style="114" bestFit="1" customWidth="1"/>
    <col min="30" max="16384" width="9" style="114"/>
  </cols>
  <sheetData>
    <row r="1" spans="2:29" s="31" customFormat="1" ht="18" customHeight="1" x14ac:dyDescent="0.25">
      <c r="B1" s="403" t="s">
        <v>0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180">
        <f>SUM(Z2:Z4)</f>
        <v>16</v>
      </c>
      <c r="AA1" s="137" t="s">
        <v>994</v>
      </c>
      <c r="AB1" s="330"/>
    </row>
    <row r="2" spans="2:29" s="12" customFormat="1" ht="15" customHeight="1" x14ac:dyDescent="0.25">
      <c r="B2" s="357" t="s">
        <v>497</v>
      </c>
      <c r="C2" s="357"/>
      <c r="D2" s="357"/>
      <c r="E2" s="357"/>
      <c r="F2" s="357"/>
      <c r="G2" s="357"/>
      <c r="H2" s="357"/>
      <c r="I2" s="357" t="s">
        <v>576</v>
      </c>
      <c r="J2" s="357"/>
      <c r="K2" s="357"/>
      <c r="L2" s="357"/>
      <c r="M2" s="357"/>
      <c r="N2" s="357"/>
      <c r="O2" s="358" t="s">
        <v>499</v>
      </c>
      <c r="P2" s="358"/>
      <c r="Q2" s="358"/>
      <c r="R2" s="358"/>
      <c r="S2" s="358"/>
      <c r="T2" s="358" t="s">
        <v>4</v>
      </c>
      <c r="U2" s="358"/>
      <c r="V2" s="358"/>
      <c r="W2" s="358"/>
      <c r="X2" s="358"/>
      <c r="Y2" s="358"/>
      <c r="Z2" s="117">
        <f>COUNTIF(Z7:Z22,"&lt;20")</f>
        <v>2</v>
      </c>
      <c r="AA2" s="128" t="s">
        <v>1936</v>
      </c>
    </row>
    <row r="3" spans="2:29" s="12" customFormat="1" ht="15" customHeight="1" x14ac:dyDescent="0.25"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117">
        <f>COUNTIF(Z7:Z22,"&gt;=20")</f>
        <v>14</v>
      </c>
      <c r="AA3" s="128" t="s">
        <v>1938</v>
      </c>
    </row>
    <row r="4" spans="2:29" s="31" customFormat="1" ht="25.15" customHeight="1" x14ac:dyDescent="0.25">
      <c r="B4" s="403" t="s">
        <v>577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181">
        <f>COUNTIF(D21:D22,"*")</f>
        <v>0</v>
      </c>
      <c r="AA4" s="147" t="s">
        <v>1936</v>
      </c>
      <c r="AB4" s="160" t="s">
        <v>994</v>
      </c>
      <c r="AC4" s="399" t="s">
        <v>1941</v>
      </c>
    </row>
    <row r="5" spans="2:29" s="5" customFormat="1" ht="58.5" customHeight="1" x14ac:dyDescent="0.25">
      <c r="B5" s="402" t="s">
        <v>6</v>
      </c>
      <c r="C5" s="402" t="s">
        <v>7</v>
      </c>
      <c r="D5" s="401" t="s">
        <v>8</v>
      </c>
      <c r="E5" s="401"/>
      <c r="F5" s="401" t="s">
        <v>135</v>
      </c>
      <c r="G5" s="401"/>
      <c r="H5" s="401"/>
      <c r="I5" s="402" t="s">
        <v>10</v>
      </c>
      <c r="J5" s="402"/>
      <c r="K5" s="401" t="s">
        <v>11</v>
      </c>
      <c r="L5" s="401"/>
      <c r="M5" s="401" t="s">
        <v>12</v>
      </c>
      <c r="N5" s="401" t="s">
        <v>13</v>
      </c>
      <c r="O5" s="401"/>
      <c r="P5" s="331" t="s">
        <v>14</v>
      </c>
      <c r="Q5" s="401" t="s">
        <v>15</v>
      </c>
      <c r="R5" s="401"/>
      <c r="S5" s="401" t="s">
        <v>16</v>
      </c>
      <c r="T5" s="401"/>
      <c r="U5" s="401"/>
      <c r="V5" s="412" t="s">
        <v>17</v>
      </c>
      <c r="W5" s="412"/>
      <c r="X5" s="412" t="s">
        <v>18</v>
      </c>
      <c r="Y5" s="412"/>
      <c r="Z5" s="182">
        <f>COUNTIF(Q7:Q20,"*")</f>
        <v>11</v>
      </c>
      <c r="AA5" s="147" t="s">
        <v>1938</v>
      </c>
      <c r="AB5" s="175">
        <f>SUM(Z4:AA5)</f>
        <v>11</v>
      </c>
      <c r="AC5" s="399"/>
    </row>
    <row r="6" spans="2:29" s="5" customFormat="1" ht="69.75" customHeight="1" x14ac:dyDescent="0.25">
      <c r="B6" s="402"/>
      <c r="C6" s="402"/>
      <c r="D6" s="332" t="s">
        <v>19</v>
      </c>
      <c r="E6" s="331" t="s">
        <v>20</v>
      </c>
      <c r="F6" s="331" t="s">
        <v>21</v>
      </c>
      <c r="G6" s="331" t="s">
        <v>22</v>
      </c>
      <c r="H6" s="331" t="s">
        <v>23</v>
      </c>
      <c r="I6" s="332" t="s">
        <v>24</v>
      </c>
      <c r="J6" s="332" t="s">
        <v>25</v>
      </c>
      <c r="K6" s="332" t="s">
        <v>26</v>
      </c>
      <c r="L6" s="332" t="s">
        <v>27</v>
      </c>
      <c r="M6" s="401"/>
      <c r="N6" s="332" t="s">
        <v>20</v>
      </c>
      <c r="O6" s="332" t="s">
        <v>19</v>
      </c>
      <c r="P6" s="331" t="s">
        <v>28</v>
      </c>
      <c r="Q6" s="331" t="s">
        <v>29</v>
      </c>
      <c r="R6" s="331" t="s">
        <v>30</v>
      </c>
      <c r="S6" s="331" t="s">
        <v>31</v>
      </c>
      <c r="T6" s="331" t="s">
        <v>32</v>
      </c>
      <c r="U6" s="331" t="s">
        <v>33</v>
      </c>
      <c r="V6" s="332" t="s">
        <v>19</v>
      </c>
      <c r="W6" s="332" t="s">
        <v>20</v>
      </c>
      <c r="X6" s="332" t="s">
        <v>19</v>
      </c>
      <c r="Y6" s="332" t="s">
        <v>20</v>
      </c>
      <c r="Z6" s="145" t="s">
        <v>34</v>
      </c>
      <c r="AA6" s="18" t="s">
        <v>35</v>
      </c>
      <c r="AB6" s="330"/>
    </row>
    <row r="7" spans="2:29" s="27" customFormat="1" ht="19.5" customHeight="1" x14ac:dyDescent="0.25">
      <c r="B7" s="19">
        <v>1</v>
      </c>
      <c r="C7" s="20" t="s">
        <v>589</v>
      </c>
      <c r="D7" s="139" t="s">
        <v>37</v>
      </c>
      <c r="E7" s="139"/>
      <c r="F7" s="139" t="s">
        <v>37</v>
      </c>
      <c r="G7" s="139"/>
      <c r="H7" s="139"/>
      <c r="I7" s="139" t="s">
        <v>38</v>
      </c>
      <c r="J7" s="139" t="s">
        <v>584</v>
      </c>
      <c r="K7" s="139">
        <v>16.3</v>
      </c>
      <c r="L7" s="177">
        <v>19</v>
      </c>
      <c r="M7" s="139">
        <v>23</v>
      </c>
      <c r="N7" s="139" t="s">
        <v>37</v>
      </c>
      <c r="O7" s="139"/>
      <c r="P7" s="139"/>
      <c r="Q7" s="139" t="s">
        <v>37</v>
      </c>
      <c r="R7" s="139"/>
      <c r="S7" s="139" t="s">
        <v>37</v>
      </c>
      <c r="T7" s="139"/>
      <c r="U7" s="139"/>
      <c r="V7" s="139"/>
      <c r="W7" s="139"/>
      <c r="X7" s="139"/>
      <c r="Y7" s="139"/>
      <c r="Z7" s="139">
        <v>786</v>
      </c>
      <c r="AA7" s="139">
        <v>2560</v>
      </c>
      <c r="AB7" s="29"/>
    </row>
    <row r="8" spans="2:29" s="27" customFormat="1" ht="19.5" customHeight="1" x14ac:dyDescent="0.25">
      <c r="B8" s="19">
        <v>2</v>
      </c>
      <c r="C8" s="20" t="s">
        <v>583</v>
      </c>
      <c r="D8" s="139" t="s">
        <v>37</v>
      </c>
      <c r="E8" s="139"/>
      <c r="F8" s="139" t="s">
        <v>37</v>
      </c>
      <c r="G8" s="139"/>
      <c r="H8" s="139"/>
      <c r="I8" s="139" t="s">
        <v>38</v>
      </c>
      <c r="J8" s="139" t="s">
        <v>584</v>
      </c>
      <c r="K8" s="139" t="s">
        <v>585</v>
      </c>
      <c r="L8" s="177" t="s">
        <v>586</v>
      </c>
      <c r="M8" s="139">
        <v>8</v>
      </c>
      <c r="N8" s="139" t="s">
        <v>37</v>
      </c>
      <c r="O8" s="139"/>
      <c r="P8" s="139"/>
      <c r="Q8" s="139" t="s">
        <v>37</v>
      </c>
      <c r="R8" s="139"/>
      <c r="S8" s="139" t="s">
        <v>37</v>
      </c>
      <c r="T8" s="139"/>
      <c r="U8" s="139"/>
      <c r="V8" s="139"/>
      <c r="W8" s="139"/>
      <c r="X8" s="139"/>
      <c r="Y8" s="139"/>
      <c r="Z8" s="139">
        <v>786</v>
      </c>
      <c r="AA8" s="139">
        <v>2527</v>
      </c>
      <c r="AB8" s="29"/>
    </row>
    <row r="9" spans="2:29" s="27" customFormat="1" ht="19.5" customHeight="1" x14ac:dyDescent="0.25">
      <c r="B9" s="19">
        <v>3</v>
      </c>
      <c r="C9" s="20" t="s">
        <v>153</v>
      </c>
      <c r="D9" s="129" t="s">
        <v>37</v>
      </c>
      <c r="E9" s="129"/>
      <c r="F9" s="129" t="s">
        <v>37</v>
      </c>
      <c r="G9" s="129"/>
      <c r="H9" s="129"/>
      <c r="I9" s="129" t="s">
        <v>51</v>
      </c>
      <c r="J9" s="129" t="s">
        <v>579</v>
      </c>
      <c r="K9" s="129">
        <v>8.3000000000000007</v>
      </c>
      <c r="L9" s="178">
        <v>10</v>
      </c>
      <c r="M9" s="129">
        <v>16</v>
      </c>
      <c r="N9" s="129" t="s">
        <v>37</v>
      </c>
      <c r="O9" s="129"/>
      <c r="P9" s="129"/>
      <c r="Q9" s="139" t="s">
        <v>37</v>
      </c>
      <c r="R9" s="129"/>
      <c r="S9" s="129" t="s">
        <v>37</v>
      </c>
      <c r="T9" s="139"/>
      <c r="U9" s="139"/>
      <c r="V9" s="139"/>
      <c r="W9" s="139"/>
      <c r="X9" s="139"/>
      <c r="Y9" s="139"/>
      <c r="Z9" s="139">
        <v>613</v>
      </c>
      <c r="AA9" s="139">
        <v>2042</v>
      </c>
      <c r="AB9" s="330"/>
    </row>
    <row r="10" spans="2:29" s="27" customFormat="1" ht="19.5" customHeight="1" x14ac:dyDescent="0.25">
      <c r="B10" s="19">
        <v>4</v>
      </c>
      <c r="C10" s="20" t="s">
        <v>591</v>
      </c>
      <c r="D10" s="139" t="s">
        <v>37</v>
      </c>
      <c r="E10" s="139"/>
      <c r="F10" s="139" t="s">
        <v>37</v>
      </c>
      <c r="G10" s="139"/>
      <c r="H10" s="139"/>
      <c r="I10" s="139" t="s">
        <v>147</v>
      </c>
      <c r="J10" s="139" t="s">
        <v>592</v>
      </c>
      <c r="K10" s="139" t="s">
        <v>593</v>
      </c>
      <c r="L10" s="177" t="s">
        <v>594</v>
      </c>
      <c r="M10" s="179">
        <v>27</v>
      </c>
      <c r="N10" s="139" t="s">
        <v>37</v>
      </c>
      <c r="O10" s="139"/>
      <c r="P10" s="139"/>
      <c r="Q10" s="139" t="s">
        <v>37</v>
      </c>
      <c r="R10" s="139"/>
      <c r="S10" s="139" t="s">
        <v>37</v>
      </c>
      <c r="T10" s="139"/>
      <c r="U10" s="139"/>
      <c r="V10" s="139"/>
      <c r="W10" s="139"/>
      <c r="X10" s="139"/>
      <c r="Y10" s="139"/>
      <c r="Z10" s="139">
        <v>545</v>
      </c>
      <c r="AA10" s="139">
        <v>1850</v>
      </c>
      <c r="AB10" s="29"/>
    </row>
    <row r="11" spans="2:29" s="27" customFormat="1" ht="19.5" customHeight="1" x14ac:dyDescent="0.25">
      <c r="B11" s="19">
        <v>5</v>
      </c>
      <c r="C11" s="20" t="s">
        <v>595</v>
      </c>
      <c r="D11" s="129" t="s">
        <v>37</v>
      </c>
      <c r="E11" s="129"/>
      <c r="F11" s="129" t="s">
        <v>37</v>
      </c>
      <c r="G11" s="129"/>
      <c r="H11" s="129"/>
      <c r="I11" s="129" t="s">
        <v>51</v>
      </c>
      <c r="J11" s="129" t="s">
        <v>579</v>
      </c>
      <c r="K11" s="129">
        <v>10.3</v>
      </c>
      <c r="L11" s="178">
        <v>12.3</v>
      </c>
      <c r="M11" s="129">
        <v>22</v>
      </c>
      <c r="N11" s="129" t="s">
        <v>37</v>
      </c>
      <c r="O11" s="129"/>
      <c r="P11" s="129"/>
      <c r="Q11" s="139" t="s">
        <v>37</v>
      </c>
      <c r="R11" s="129"/>
      <c r="S11" s="129" t="s">
        <v>37</v>
      </c>
      <c r="T11" s="139"/>
      <c r="U11" s="139"/>
      <c r="V11" s="139"/>
      <c r="W11" s="139"/>
      <c r="X11" s="139"/>
      <c r="Y11" s="139"/>
      <c r="Z11" s="139">
        <v>325</v>
      </c>
      <c r="AA11" s="139">
        <v>1008</v>
      </c>
      <c r="AB11" s="29"/>
    </row>
    <row r="12" spans="2:29" s="27" customFormat="1" ht="19.5" customHeight="1" x14ac:dyDescent="0.25">
      <c r="B12" s="19">
        <v>6</v>
      </c>
      <c r="C12" s="20" t="s">
        <v>434</v>
      </c>
      <c r="D12" s="129" t="s">
        <v>37</v>
      </c>
      <c r="E12" s="129"/>
      <c r="F12" s="129" t="s">
        <v>37</v>
      </c>
      <c r="G12" s="129"/>
      <c r="H12" s="129"/>
      <c r="I12" s="129" t="s">
        <v>51</v>
      </c>
      <c r="J12" s="129" t="s">
        <v>579</v>
      </c>
      <c r="K12" s="129">
        <v>16</v>
      </c>
      <c r="L12" s="178">
        <v>18</v>
      </c>
      <c r="M12" s="129">
        <v>18</v>
      </c>
      <c r="N12" s="129" t="s">
        <v>37</v>
      </c>
      <c r="O12" s="129"/>
      <c r="P12" s="129"/>
      <c r="Q12" s="139" t="s">
        <v>37</v>
      </c>
      <c r="R12" s="129"/>
      <c r="S12" s="129" t="s">
        <v>37</v>
      </c>
      <c r="T12" s="139"/>
      <c r="U12" s="139"/>
      <c r="V12" s="139"/>
      <c r="W12" s="139"/>
      <c r="X12" s="139"/>
      <c r="Y12" s="139"/>
      <c r="Z12" s="139">
        <v>267</v>
      </c>
      <c r="AA12" s="139">
        <v>854</v>
      </c>
      <c r="AB12" s="29"/>
    </row>
    <row r="13" spans="2:29" s="27" customFormat="1" ht="19.5" customHeight="1" x14ac:dyDescent="0.25">
      <c r="B13" s="19">
        <v>7</v>
      </c>
      <c r="C13" s="329" t="s">
        <v>590</v>
      </c>
      <c r="D13" s="129" t="s">
        <v>37</v>
      </c>
      <c r="E13" s="129"/>
      <c r="F13" s="129" t="s">
        <v>37</v>
      </c>
      <c r="G13" s="129"/>
      <c r="H13" s="129"/>
      <c r="I13" s="129" t="s">
        <v>51</v>
      </c>
      <c r="J13" s="129" t="s">
        <v>579</v>
      </c>
      <c r="K13" s="129">
        <v>13</v>
      </c>
      <c r="L13" s="178">
        <v>15</v>
      </c>
      <c r="M13" s="129">
        <v>23</v>
      </c>
      <c r="N13" s="129" t="s">
        <v>37</v>
      </c>
      <c r="O13" s="129"/>
      <c r="P13" s="129"/>
      <c r="Q13" s="139" t="s">
        <v>37</v>
      </c>
      <c r="R13" s="129"/>
      <c r="S13" s="129" t="s">
        <v>37</v>
      </c>
      <c r="T13" s="139"/>
      <c r="U13" s="139"/>
      <c r="V13" s="139"/>
      <c r="W13" s="139"/>
      <c r="X13" s="139"/>
      <c r="Y13" s="139"/>
      <c r="Z13" s="139">
        <v>206</v>
      </c>
      <c r="AA13" s="139">
        <v>654</v>
      </c>
      <c r="AB13" s="29"/>
    </row>
    <row r="14" spans="2:29" s="27" customFormat="1" ht="19.5" customHeight="1" x14ac:dyDescent="0.25">
      <c r="B14" s="19">
        <v>8</v>
      </c>
      <c r="C14" s="329" t="s">
        <v>578</v>
      </c>
      <c r="D14" s="129" t="s">
        <v>37</v>
      </c>
      <c r="E14" s="129"/>
      <c r="F14" s="129" t="s">
        <v>37</v>
      </c>
      <c r="G14" s="129"/>
      <c r="H14" s="129"/>
      <c r="I14" s="129" t="s">
        <v>51</v>
      </c>
      <c r="J14" s="129" t="s">
        <v>579</v>
      </c>
      <c r="K14" s="129">
        <v>18.3</v>
      </c>
      <c r="L14" s="178">
        <v>20</v>
      </c>
      <c r="M14" s="129">
        <v>19</v>
      </c>
      <c r="N14" s="129" t="s">
        <v>37</v>
      </c>
      <c r="O14" s="129"/>
      <c r="P14" s="129"/>
      <c r="Q14" s="139" t="s">
        <v>37</v>
      </c>
      <c r="R14" s="129"/>
      <c r="S14" s="129" t="s">
        <v>37</v>
      </c>
      <c r="T14" s="139"/>
      <c r="U14" s="139"/>
      <c r="V14" s="139"/>
      <c r="W14" s="139"/>
      <c r="X14" s="139"/>
      <c r="Y14" s="139"/>
      <c r="Z14" s="139">
        <v>126</v>
      </c>
      <c r="AA14" s="139">
        <v>380</v>
      </c>
      <c r="AB14" s="29"/>
    </row>
    <row r="15" spans="2:29" s="27" customFormat="1" ht="19.5" customHeight="1" x14ac:dyDescent="0.25">
      <c r="B15" s="19">
        <v>9</v>
      </c>
      <c r="C15" s="329" t="s">
        <v>596</v>
      </c>
      <c r="D15" s="129" t="s">
        <v>37</v>
      </c>
      <c r="E15" s="129"/>
      <c r="F15" s="129" t="s">
        <v>37</v>
      </c>
      <c r="G15" s="129"/>
      <c r="H15" s="129"/>
      <c r="I15" s="129" t="s">
        <v>147</v>
      </c>
      <c r="J15" s="129" t="s">
        <v>2003</v>
      </c>
      <c r="K15" s="129">
        <v>12</v>
      </c>
      <c r="L15" s="129">
        <v>13.3</v>
      </c>
      <c r="M15" s="129">
        <v>3</v>
      </c>
      <c r="N15" s="129" t="s">
        <v>37</v>
      </c>
      <c r="O15" s="129"/>
      <c r="P15" s="129"/>
      <c r="Q15" s="139" t="s">
        <v>37</v>
      </c>
      <c r="R15" s="129"/>
      <c r="S15" s="129" t="s">
        <v>37</v>
      </c>
      <c r="T15" s="129" t="s">
        <v>37</v>
      </c>
      <c r="U15" s="129"/>
      <c r="V15" s="129"/>
      <c r="W15" s="129"/>
      <c r="X15" s="129"/>
      <c r="Y15" s="129"/>
      <c r="Z15" s="139">
        <v>62</v>
      </c>
      <c r="AA15" s="139">
        <v>188</v>
      </c>
      <c r="AB15" s="29"/>
    </row>
    <row r="16" spans="2:29" s="27" customFormat="1" ht="19.5" customHeight="1" x14ac:dyDescent="0.25">
      <c r="B16" s="19">
        <v>10</v>
      </c>
      <c r="C16" s="329" t="s">
        <v>587</v>
      </c>
      <c r="D16" s="129" t="s">
        <v>37</v>
      </c>
      <c r="E16" s="129"/>
      <c r="F16" s="129" t="s">
        <v>37</v>
      </c>
      <c r="G16" s="129"/>
      <c r="H16" s="129"/>
      <c r="I16" s="129" t="s">
        <v>147</v>
      </c>
      <c r="J16" s="129" t="s">
        <v>2003</v>
      </c>
      <c r="K16" s="129">
        <v>16</v>
      </c>
      <c r="L16" s="129">
        <v>17.3</v>
      </c>
      <c r="M16" s="129">
        <v>10</v>
      </c>
      <c r="N16" s="129" t="s">
        <v>37</v>
      </c>
      <c r="O16" s="129"/>
      <c r="P16" s="129"/>
      <c r="Q16" s="139" t="s">
        <v>37</v>
      </c>
      <c r="R16" s="129"/>
      <c r="S16" s="129" t="s">
        <v>37</v>
      </c>
      <c r="T16" s="129" t="s">
        <v>37</v>
      </c>
      <c r="U16" s="129"/>
      <c r="V16" s="129"/>
      <c r="W16" s="129"/>
      <c r="X16" s="129"/>
      <c r="Y16" s="129"/>
      <c r="Z16" s="139">
        <v>34</v>
      </c>
      <c r="AA16" s="139">
        <v>107</v>
      </c>
      <c r="AB16" s="29"/>
    </row>
    <row r="17" spans="1:32" s="27" customFormat="1" ht="19.5" customHeight="1" x14ac:dyDescent="0.25">
      <c r="B17" s="19">
        <v>11</v>
      </c>
      <c r="C17" s="329" t="s">
        <v>580</v>
      </c>
      <c r="D17" s="335"/>
      <c r="E17" s="335"/>
      <c r="F17" s="335"/>
      <c r="G17" s="335"/>
      <c r="H17" s="335"/>
      <c r="I17" s="335"/>
      <c r="J17" s="335"/>
      <c r="K17" s="335"/>
      <c r="L17" s="336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>
        <v>30</v>
      </c>
      <c r="AA17" s="335">
        <v>116</v>
      </c>
      <c r="AB17" s="407" t="s">
        <v>2018</v>
      </c>
      <c r="AC17" s="408"/>
      <c r="AD17" s="408"/>
      <c r="AE17" s="341"/>
      <c r="AF17" s="341"/>
    </row>
    <row r="18" spans="1:32" s="27" customFormat="1" ht="19.5" customHeight="1" x14ac:dyDescent="0.5">
      <c r="A18" s="26"/>
      <c r="B18" s="19">
        <v>12</v>
      </c>
      <c r="C18" s="331" t="s">
        <v>581</v>
      </c>
      <c r="D18" s="33"/>
      <c r="E18" s="33"/>
      <c r="F18" s="33"/>
      <c r="G18" s="33"/>
      <c r="H18" s="33"/>
      <c r="I18" s="33"/>
      <c r="J18" s="33"/>
      <c r="K18" s="33"/>
      <c r="L18" s="34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5">
        <v>24</v>
      </c>
      <c r="AA18" s="335">
        <v>63</v>
      </c>
      <c r="AB18" s="407" t="s">
        <v>2029</v>
      </c>
      <c r="AC18" s="408"/>
      <c r="AD18" s="408"/>
      <c r="AE18" s="408"/>
      <c r="AF18" s="408"/>
    </row>
    <row r="19" spans="1:32" s="27" customFormat="1" ht="19.5" customHeight="1" x14ac:dyDescent="0.5">
      <c r="A19" s="26"/>
      <c r="B19" s="19">
        <v>13</v>
      </c>
      <c r="C19" s="331" t="s">
        <v>582</v>
      </c>
      <c r="D19" s="129" t="s">
        <v>37</v>
      </c>
      <c r="E19" s="129"/>
      <c r="F19" s="129" t="s">
        <v>37</v>
      </c>
      <c r="G19" s="129"/>
      <c r="H19" s="129"/>
      <c r="I19" s="129" t="s">
        <v>147</v>
      </c>
      <c r="J19" s="129" t="s">
        <v>2003</v>
      </c>
      <c r="K19" s="129">
        <v>18</v>
      </c>
      <c r="L19" s="129">
        <v>19.3</v>
      </c>
      <c r="M19" s="129">
        <v>10</v>
      </c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 t="s">
        <v>37</v>
      </c>
      <c r="U19" s="129"/>
      <c r="V19" s="129"/>
      <c r="W19" s="129"/>
      <c r="X19" s="129"/>
      <c r="Y19" s="129"/>
      <c r="Z19" s="139">
        <v>21</v>
      </c>
      <c r="AA19" s="139">
        <v>84</v>
      </c>
      <c r="AB19" s="342"/>
      <c r="AC19" s="341"/>
      <c r="AD19" s="341"/>
      <c r="AE19" s="341"/>
      <c r="AF19" s="341"/>
    </row>
    <row r="20" spans="1:32" s="27" customFormat="1" ht="19.5" customHeight="1" x14ac:dyDescent="0.5">
      <c r="A20" s="26"/>
      <c r="B20" s="19">
        <v>14</v>
      </c>
      <c r="C20" s="331" t="s">
        <v>588</v>
      </c>
      <c r="D20" s="33"/>
      <c r="E20" s="33"/>
      <c r="F20" s="33"/>
      <c r="G20" s="33"/>
      <c r="H20" s="33"/>
      <c r="I20" s="33"/>
      <c r="J20" s="33"/>
      <c r="K20" s="33"/>
      <c r="L20" s="34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5"/>
      <c r="Z20" s="335">
        <v>21</v>
      </c>
      <c r="AA20" s="335">
        <v>59</v>
      </c>
      <c r="AB20" s="407" t="s">
        <v>2029</v>
      </c>
      <c r="AC20" s="408"/>
      <c r="AD20" s="408"/>
      <c r="AE20" s="408"/>
      <c r="AF20" s="408"/>
    </row>
    <row r="21" spans="1:32" s="27" customFormat="1" ht="19.5" customHeight="1" x14ac:dyDescent="0.5">
      <c r="A21" s="26"/>
      <c r="B21" s="19">
        <v>15</v>
      </c>
      <c r="C21" s="331" t="s">
        <v>311</v>
      </c>
      <c r="D21" s="33"/>
      <c r="E21" s="33"/>
      <c r="F21" s="33"/>
      <c r="G21" s="33"/>
      <c r="H21" s="33"/>
      <c r="I21" s="33"/>
      <c r="J21" s="33"/>
      <c r="K21" s="33"/>
      <c r="L21" s="34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5"/>
      <c r="Z21" s="335">
        <v>13</v>
      </c>
      <c r="AA21" s="335">
        <v>48</v>
      </c>
      <c r="AB21" s="407" t="s">
        <v>2029</v>
      </c>
      <c r="AC21" s="408"/>
      <c r="AD21" s="408"/>
      <c r="AE21" s="408"/>
      <c r="AF21" s="408"/>
    </row>
    <row r="22" spans="1:32" s="27" customFormat="1" ht="19.5" customHeight="1" x14ac:dyDescent="0.5">
      <c r="A22" s="26"/>
      <c r="B22" s="19">
        <v>16</v>
      </c>
      <c r="C22" s="331" t="s">
        <v>263</v>
      </c>
      <c r="D22" s="33"/>
      <c r="E22" s="33"/>
      <c r="F22" s="33"/>
      <c r="G22" s="33"/>
      <c r="H22" s="33"/>
      <c r="I22" s="33"/>
      <c r="J22" s="33"/>
      <c r="K22" s="33"/>
      <c r="L22" s="34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5"/>
      <c r="Z22" s="335">
        <v>9</v>
      </c>
      <c r="AA22" s="335">
        <v>32</v>
      </c>
      <c r="AB22" s="407" t="s">
        <v>2029</v>
      </c>
      <c r="AC22" s="408"/>
      <c r="AD22" s="408"/>
      <c r="AE22" s="408"/>
      <c r="AF22" s="408"/>
    </row>
    <row r="23" spans="1:32" x14ac:dyDescent="0.5">
      <c r="W23"/>
      <c r="X23"/>
      <c r="Y23"/>
      <c r="Z23" s="185"/>
      <c r="AA23" s="35"/>
    </row>
    <row r="24" spans="1:32" x14ac:dyDescent="0.5">
      <c r="W24"/>
      <c r="X24"/>
      <c r="Y24"/>
      <c r="Z24" s="185"/>
      <c r="AA24" s="35"/>
    </row>
  </sheetData>
  <sortState ref="C8:AA33">
    <sortCondition descending="1" ref="Z8:Z33"/>
    <sortCondition descending="1" ref="AA8:AA33"/>
  </sortState>
  <mergeCells count="24">
    <mergeCell ref="AB17:AD17"/>
    <mergeCell ref="AB22:AF22"/>
    <mergeCell ref="AB21:AF21"/>
    <mergeCell ref="AB20:AF20"/>
    <mergeCell ref="AB18:AF18"/>
    <mergeCell ref="B1:Y1"/>
    <mergeCell ref="B2:H3"/>
    <mergeCell ref="I2:N3"/>
    <mergeCell ref="O2:S3"/>
    <mergeCell ref="T2:Y3"/>
    <mergeCell ref="AC4:AC5"/>
    <mergeCell ref="S5:U5"/>
    <mergeCell ref="V5:W5"/>
    <mergeCell ref="X5:Y5"/>
    <mergeCell ref="B4:Y4"/>
    <mergeCell ref="B5:B6"/>
    <mergeCell ref="C5:C6"/>
    <mergeCell ref="D5:E5"/>
    <mergeCell ref="F5:H5"/>
    <mergeCell ref="I5:J5"/>
    <mergeCell ref="K5:L5"/>
    <mergeCell ref="M5:M6"/>
    <mergeCell ref="N5:O5"/>
    <mergeCell ref="Q5:R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rightToLeft="1" workbookViewId="0">
      <pane ySplit="6" topLeftCell="A19" activePane="bottomLeft" state="frozen"/>
      <selection pane="bottomLeft" activeCell="C7" sqref="C7"/>
    </sheetView>
  </sheetViews>
  <sheetFormatPr defaultColWidth="9" defaultRowHeight="19.5" x14ac:dyDescent="0.5"/>
  <cols>
    <col min="1" max="1" width="3.140625" style="1" customWidth="1"/>
    <col min="2" max="2" width="3.140625" style="3" customWidth="1"/>
    <col min="3" max="3" width="16.85546875" style="3" customWidth="1"/>
    <col min="4" max="7" width="3.5703125" style="3" customWidth="1"/>
    <col min="8" max="8" width="3.5703125" style="2" customWidth="1"/>
    <col min="9" max="9" width="6.5703125" style="3" customWidth="1"/>
    <col min="10" max="10" width="6.85546875" style="3" customWidth="1"/>
    <col min="11" max="11" width="5.140625" style="3" customWidth="1"/>
    <col min="12" max="13" width="5.7109375" style="3" customWidth="1"/>
    <col min="14" max="14" width="3.140625" style="3" customWidth="1"/>
    <col min="15" max="15" width="3.5703125" style="3" customWidth="1"/>
    <col min="16" max="16" width="7.140625" style="3" customWidth="1"/>
    <col min="17" max="18" width="4.85546875" style="3" customWidth="1"/>
    <col min="19" max="21" width="5.5703125" style="3" customWidth="1"/>
    <col min="22" max="25" width="4" style="3" customWidth="1"/>
    <col min="26" max="26" width="5.5703125" style="114" customWidth="1"/>
    <col min="27" max="27" width="5.5703125" style="3" customWidth="1"/>
    <col min="28" max="28" width="3.42578125" style="31" bestFit="1" customWidth="1"/>
    <col min="29" max="29" width="3.85546875" style="3" bestFit="1" customWidth="1"/>
    <col min="30" max="16384" width="9" style="3"/>
  </cols>
  <sheetData>
    <row r="1" spans="1:29" ht="21" customHeight="1" x14ac:dyDescent="0.25">
      <c r="A1" s="3"/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83">
        <f>SUM(Z2:Z3)</f>
        <v>22</v>
      </c>
      <c r="AA1" s="137" t="s">
        <v>994</v>
      </c>
    </row>
    <row r="2" spans="1:29" s="12" customFormat="1" ht="16.5" customHeight="1" x14ac:dyDescent="0.25">
      <c r="B2" s="415" t="s">
        <v>597</v>
      </c>
      <c r="C2" s="415"/>
      <c r="D2" s="415"/>
      <c r="E2" s="415"/>
      <c r="F2" s="415"/>
      <c r="G2" s="415"/>
      <c r="H2" s="415"/>
      <c r="I2" s="415" t="s">
        <v>598</v>
      </c>
      <c r="J2" s="415"/>
      <c r="K2" s="415"/>
      <c r="L2" s="415"/>
      <c r="M2" s="415"/>
      <c r="N2" s="415"/>
      <c r="O2" s="416" t="s">
        <v>499</v>
      </c>
      <c r="P2" s="416"/>
      <c r="Q2" s="416"/>
      <c r="R2" s="416"/>
      <c r="S2" s="416"/>
      <c r="T2" s="416" t="s">
        <v>4</v>
      </c>
      <c r="U2" s="416"/>
      <c r="V2" s="416"/>
      <c r="W2" s="416"/>
      <c r="X2" s="416"/>
      <c r="Y2" s="416"/>
      <c r="Z2" s="116">
        <f>COUNTIF(Z7:Z29,"&lt;20")</f>
        <v>4</v>
      </c>
      <c r="AA2" s="137" t="s">
        <v>1936</v>
      </c>
    </row>
    <row r="3" spans="1:29" ht="16.5" customHeight="1" x14ac:dyDescent="0.25">
      <c r="A3" s="3"/>
      <c r="B3" s="383" t="s">
        <v>599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116">
        <f>COUNTIF(Z7:Z29,"&gt;=20")</f>
        <v>18</v>
      </c>
      <c r="AA3" s="137" t="s">
        <v>1938</v>
      </c>
      <c r="AB3" s="3"/>
    </row>
    <row r="4" spans="1:29" s="114" customFormat="1" ht="29.45" customHeight="1" x14ac:dyDescent="0.25">
      <c r="B4" s="374" t="s">
        <v>6</v>
      </c>
      <c r="C4" s="374" t="s">
        <v>7</v>
      </c>
      <c r="D4" s="348" t="s">
        <v>8</v>
      </c>
      <c r="E4" s="349"/>
      <c r="F4" s="348" t="s">
        <v>135</v>
      </c>
      <c r="G4" s="369"/>
      <c r="H4" s="349"/>
      <c r="I4" s="377" t="s">
        <v>10</v>
      </c>
      <c r="J4" s="378"/>
      <c r="K4" s="348" t="s">
        <v>11</v>
      </c>
      <c r="L4" s="349"/>
      <c r="M4" s="352" t="s">
        <v>12</v>
      </c>
      <c r="N4" s="348" t="s">
        <v>13</v>
      </c>
      <c r="O4" s="349"/>
      <c r="P4" s="352" t="s">
        <v>14</v>
      </c>
      <c r="Q4" s="348" t="s">
        <v>15</v>
      </c>
      <c r="R4" s="349"/>
      <c r="S4" s="348" t="s">
        <v>16</v>
      </c>
      <c r="T4" s="369"/>
      <c r="U4" s="349"/>
      <c r="V4" s="348" t="s">
        <v>17</v>
      </c>
      <c r="W4" s="349"/>
      <c r="X4" s="348" t="s">
        <v>18</v>
      </c>
      <c r="Y4" s="349"/>
      <c r="Z4" s="181">
        <f>COUNTIF(Q25:Q29,"*")</f>
        <v>4</v>
      </c>
      <c r="AA4" s="147" t="s">
        <v>1936</v>
      </c>
      <c r="AB4" s="160" t="s">
        <v>994</v>
      </c>
      <c r="AC4" s="399" t="s">
        <v>1941</v>
      </c>
    </row>
    <row r="5" spans="1:29" s="5" customFormat="1" ht="48" customHeight="1" x14ac:dyDescent="0.25">
      <c r="B5" s="375"/>
      <c r="C5" s="375"/>
      <c r="D5" s="350"/>
      <c r="E5" s="351"/>
      <c r="F5" s="350"/>
      <c r="G5" s="370"/>
      <c r="H5" s="351"/>
      <c r="I5" s="379"/>
      <c r="J5" s="380"/>
      <c r="K5" s="350"/>
      <c r="L5" s="351"/>
      <c r="M5" s="353"/>
      <c r="N5" s="350"/>
      <c r="O5" s="351"/>
      <c r="P5" s="354"/>
      <c r="Q5" s="350"/>
      <c r="R5" s="351"/>
      <c r="S5" s="350"/>
      <c r="T5" s="370"/>
      <c r="U5" s="351"/>
      <c r="V5" s="350"/>
      <c r="W5" s="351"/>
      <c r="X5" s="350"/>
      <c r="Y5" s="351"/>
      <c r="Z5" s="182">
        <f>COUNTIF(Q7:Q24,"*")</f>
        <v>17</v>
      </c>
      <c r="AA5" s="147" t="s">
        <v>1938</v>
      </c>
      <c r="AB5" s="175">
        <f>SUM(Z4:AA5)</f>
        <v>21</v>
      </c>
      <c r="AC5" s="399"/>
    </row>
    <row r="6" spans="1:29" s="5" customFormat="1" ht="67.5" customHeight="1" x14ac:dyDescent="0.25">
      <c r="B6" s="376"/>
      <c r="C6" s="376"/>
      <c r="D6" s="76" t="s">
        <v>19</v>
      </c>
      <c r="E6" s="74" t="s">
        <v>20</v>
      </c>
      <c r="F6" s="74" t="s">
        <v>21</v>
      </c>
      <c r="G6" s="74" t="s">
        <v>22</v>
      </c>
      <c r="H6" s="74" t="s">
        <v>23</v>
      </c>
      <c r="I6" s="76" t="s">
        <v>24</v>
      </c>
      <c r="J6" s="76" t="s">
        <v>25</v>
      </c>
      <c r="K6" s="76" t="s">
        <v>26</v>
      </c>
      <c r="L6" s="76" t="s">
        <v>27</v>
      </c>
      <c r="M6" s="354"/>
      <c r="N6" s="76" t="s">
        <v>20</v>
      </c>
      <c r="O6" s="76" t="s">
        <v>19</v>
      </c>
      <c r="P6" s="74" t="s">
        <v>28</v>
      </c>
      <c r="Q6" s="74" t="s">
        <v>29</v>
      </c>
      <c r="R6" s="74" t="s">
        <v>30</v>
      </c>
      <c r="S6" s="74" t="s">
        <v>31</v>
      </c>
      <c r="T6" s="74" t="s">
        <v>32</v>
      </c>
      <c r="U6" s="74" t="s">
        <v>33</v>
      </c>
      <c r="V6" s="76" t="s">
        <v>19</v>
      </c>
      <c r="W6" s="76" t="s">
        <v>20</v>
      </c>
      <c r="X6" s="76" t="s">
        <v>19</v>
      </c>
      <c r="Y6" s="76" t="s">
        <v>20</v>
      </c>
      <c r="Z6" s="113" t="s">
        <v>34</v>
      </c>
      <c r="AA6" s="76" t="s">
        <v>35</v>
      </c>
      <c r="AB6" s="31"/>
      <c r="AC6" s="77"/>
    </row>
    <row r="7" spans="1:29" s="15" customFormat="1" ht="21" customHeight="1" x14ac:dyDescent="0.25">
      <c r="B7" s="74">
        <v>1</v>
      </c>
      <c r="C7" s="280" t="s">
        <v>216</v>
      </c>
      <c r="D7" s="129" t="s">
        <v>37</v>
      </c>
      <c r="E7" s="129"/>
      <c r="F7" s="129" t="s">
        <v>37</v>
      </c>
      <c r="G7" s="129"/>
      <c r="H7" s="129"/>
      <c r="I7" s="129" t="s">
        <v>57</v>
      </c>
      <c r="J7" s="129" t="s">
        <v>625</v>
      </c>
      <c r="K7" s="184">
        <v>13</v>
      </c>
      <c r="L7" s="161">
        <v>0.64583333333333337</v>
      </c>
      <c r="M7" s="129">
        <v>2</v>
      </c>
      <c r="N7" s="129" t="s">
        <v>37</v>
      </c>
      <c r="O7" s="129"/>
      <c r="P7" s="129"/>
      <c r="Q7" s="129" t="s">
        <v>37</v>
      </c>
      <c r="R7" s="129"/>
      <c r="S7" s="129" t="s">
        <v>37</v>
      </c>
      <c r="T7" s="129" t="s">
        <v>37</v>
      </c>
      <c r="U7" s="129" t="s">
        <v>37</v>
      </c>
      <c r="V7" s="129"/>
      <c r="W7" s="129"/>
      <c r="X7" s="129"/>
      <c r="Y7" s="129"/>
      <c r="Z7" s="163">
        <v>823</v>
      </c>
      <c r="AA7" s="163">
        <v>2764</v>
      </c>
      <c r="AB7" s="31"/>
    </row>
    <row r="8" spans="1:29" s="15" customFormat="1" ht="21" customHeight="1" x14ac:dyDescent="0.25">
      <c r="B8" s="74">
        <v>2</v>
      </c>
      <c r="C8" s="286" t="s">
        <v>603</v>
      </c>
      <c r="D8" s="129" t="s">
        <v>37</v>
      </c>
      <c r="E8" s="129"/>
      <c r="F8" s="129" t="s">
        <v>37</v>
      </c>
      <c r="G8" s="129"/>
      <c r="H8" s="129"/>
      <c r="I8" s="129" t="s">
        <v>42</v>
      </c>
      <c r="J8" s="129" t="s">
        <v>604</v>
      </c>
      <c r="K8" s="161">
        <v>0.35416666666666669</v>
      </c>
      <c r="L8" s="129">
        <v>13</v>
      </c>
      <c r="M8" s="129">
        <v>5</v>
      </c>
      <c r="N8" s="129"/>
      <c r="O8" s="129" t="s">
        <v>37</v>
      </c>
      <c r="P8" s="129" t="s">
        <v>605</v>
      </c>
      <c r="Q8" s="129" t="s">
        <v>37</v>
      </c>
      <c r="R8" s="129"/>
      <c r="S8" s="129" t="s">
        <v>37</v>
      </c>
      <c r="T8" s="129" t="s">
        <v>37</v>
      </c>
      <c r="U8" s="129" t="s">
        <v>37</v>
      </c>
      <c r="V8" s="129"/>
      <c r="W8" s="129"/>
      <c r="X8" s="129"/>
      <c r="Y8" s="129"/>
      <c r="Z8" s="163">
        <v>542</v>
      </c>
      <c r="AA8" s="163">
        <v>1532</v>
      </c>
      <c r="AB8" s="31"/>
    </row>
    <row r="9" spans="1:29" s="15" customFormat="1" ht="21" customHeight="1" x14ac:dyDescent="0.25">
      <c r="B9" s="74">
        <v>3</v>
      </c>
      <c r="C9" s="286" t="s">
        <v>127</v>
      </c>
      <c r="D9" s="129" t="s">
        <v>37</v>
      </c>
      <c r="E9" s="129"/>
      <c r="F9" s="129" t="s">
        <v>37</v>
      </c>
      <c r="G9" s="129"/>
      <c r="H9" s="129"/>
      <c r="I9" s="129" t="s">
        <v>614</v>
      </c>
      <c r="J9" s="129" t="s">
        <v>137</v>
      </c>
      <c r="K9" s="184" t="s">
        <v>1976</v>
      </c>
      <c r="L9" s="129">
        <v>14</v>
      </c>
      <c r="M9" s="129">
        <v>9</v>
      </c>
      <c r="N9" s="129" t="s">
        <v>37</v>
      </c>
      <c r="O9" s="129"/>
      <c r="P9" s="129"/>
      <c r="Q9" s="129" t="s">
        <v>37</v>
      </c>
      <c r="R9" s="129"/>
      <c r="S9" s="129" t="s">
        <v>37</v>
      </c>
      <c r="T9" s="129" t="s">
        <v>37</v>
      </c>
      <c r="U9" s="129" t="s">
        <v>37</v>
      </c>
      <c r="V9" s="129"/>
      <c r="W9" s="129"/>
      <c r="X9" s="129"/>
      <c r="Y9" s="129"/>
      <c r="Z9" s="163">
        <v>380</v>
      </c>
      <c r="AA9" s="163">
        <v>1237</v>
      </c>
      <c r="AB9" s="31"/>
    </row>
    <row r="10" spans="1:29" s="15" customFormat="1" ht="21" customHeight="1" x14ac:dyDescent="0.25">
      <c r="B10" s="74">
        <v>4</v>
      </c>
      <c r="C10" s="286" t="s">
        <v>602</v>
      </c>
      <c r="D10" s="129" t="s">
        <v>37</v>
      </c>
      <c r="E10" s="129"/>
      <c r="F10" s="129" t="s">
        <v>37</v>
      </c>
      <c r="G10" s="129"/>
      <c r="H10" s="129"/>
      <c r="I10" s="129" t="s">
        <v>42</v>
      </c>
      <c r="J10" s="129" t="s">
        <v>601</v>
      </c>
      <c r="K10" s="129">
        <v>11</v>
      </c>
      <c r="L10" s="161">
        <v>0.5625</v>
      </c>
      <c r="M10" s="129">
        <v>7</v>
      </c>
      <c r="N10" s="129" t="s">
        <v>37</v>
      </c>
      <c r="O10" s="129"/>
      <c r="P10" s="129"/>
      <c r="Q10" s="129" t="s">
        <v>37</v>
      </c>
      <c r="R10" s="129"/>
      <c r="S10" s="129" t="s">
        <v>37</v>
      </c>
      <c r="T10" s="129"/>
      <c r="U10" s="129" t="s">
        <v>37</v>
      </c>
      <c r="V10" s="129"/>
      <c r="W10" s="129"/>
      <c r="X10" s="129"/>
      <c r="Y10" s="129"/>
      <c r="Z10" s="163">
        <v>302</v>
      </c>
      <c r="AA10" s="163">
        <v>1014</v>
      </c>
      <c r="AB10" s="31"/>
    </row>
    <row r="11" spans="1:29" s="15" customFormat="1" ht="21" customHeight="1" x14ac:dyDescent="0.25">
      <c r="B11" s="74">
        <v>5</v>
      </c>
      <c r="C11" s="280" t="s">
        <v>144</v>
      </c>
      <c r="D11" s="129" t="s">
        <v>37</v>
      </c>
      <c r="E11" s="129"/>
      <c r="F11" s="129" t="s">
        <v>37</v>
      </c>
      <c r="G11" s="129"/>
      <c r="H11" s="129"/>
      <c r="I11" s="129" t="s">
        <v>614</v>
      </c>
      <c r="J11" s="129" t="s">
        <v>137</v>
      </c>
      <c r="K11" s="184" t="s">
        <v>626</v>
      </c>
      <c r="L11" s="161">
        <v>0.47916666666666669</v>
      </c>
      <c r="M11" s="129">
        <v>3</v>
      </c>
      <c r="N11" s="129" t="s">
        <v>37</v>
      </c>
      <c r="O11" s="129"/>
      <c r="P11" s="129"/>
      <c r="Q11" s="129" t="s">
        <v>37</v>
      </c>
      <c r="R11" s="129"/>
      <c r="S11" s="129" t="s">
        <v>37</v>
      </c>
      <c r="T11" s="129" t="s">
        <v>37</v>
      </c>
      <c r="U11" s="129" t="s">
        <v>37</v>
      </c>
      <c r="V11" s="129"/>
      <c r="W11" s="129"/>
      <c r="X11" s="129"/>
      <c r="Y11" s="129"/>
      <c r="Z11" s="163">
        <v>302</v>
      </c>
      <c r="AA11" s="163">
        <v>951</v>
      </c>
      <c r="AB11" s="31"/>
    </row>
    <row r="12" spans="1:29" s="15" customFormat="1" ht="21" customHeight="1" x14ac:dyDescent="0.25">
      <c r="B12" s="74">
        <v>6</v>
      </c>
      <c r="C12" s="286" t="s">
        <v>608</v>
      </c>
      <c r="D12" s="129" t="s">
        <v>37</v>
      </c>
      <c r="E12" s="129"/>
      <c r="F12" s="129" t="s">
        <v>37</v>
      </c>
      <c r="G12" s="129"/>
      <c r="H12" s="129"/>
      <c r="I12" s="129" t="s">
        <v>42</v>
      </c>
      <c r="J12" s="129" t="s">
        <v>601</v>
      </c>
      <c r="K12" s="161">
        <v>0.57291666666666663</v>
      </c>
      <c r="L12" s="161">
        <v>0.64583333333333337</v>
      </c>
      <c r="M12" s="129">
        <v>4</v>
      </c>
      <c r="N12" s="129" t="s">
        <v>37</v>
      </c>
      <c r="O12" s="129"/>
      <c r="P12" s="129"/>
      <c r="Q12" s="129" t="s">
        <v>37</v>
      </c>
      <c r="R12" s="129"/>
      <c r="S12" s="129" t="s">
        <v>37</v>
      </c>
      <c r="T12" s="129"/>
      <c r="U12" s="129" t="s">
        <v>37</v>
      </c>
      <c r="V12" s="129"/>
      <c r="W12" s="129"/>
      <c r="X12" s="129"/>
      <c r="Y12" s="129"/>
      <c r="Z12" s="163">
        <v>244</v>
      </c>
      <c r="AA12" s="163">
        <v>781</v>
      </c>
      <c r="AB12" s="31"/>
    </row>
    <row r="13" spans="1:29" s="15" customFormat="1" ht="21" customHeight="1" x14ac:dyDescent="0.25">
      <c r="B13" s="74">
        <v>7</v>
      </c>
      <c r="C13" s="280" t="s">
        <v>400</v>
      </c>
      <c r="D13" s="129" t="s">
        <v>37</v>
      </c>
      <c r="E13" s="129"/>
      <c r="F13" s="129" t="s">
        <v>37</v>
      </c>
      <c r="G13" s="129"/>
      <c r="H13" s="129"/>
      <c r="I13" s="129" t="s">
        <v>57</v>
      </c>
      <c r="J13" s="129" t="s">
        <v>625</v>
      </c>
      <c r="K13" s="184">
        <v>8</v>
      </c>
      <c r="L13" s="161">
        <v>0.4375</v>
      </c>
      <c r="M13" s="129">
        <v>1</v>
      </c>
      <c r="N13" s="129" t="s">
        <v>37</v>
      </c>
      <c r="O13" s="129"/>
      <c r="P13" s="129"/>
      <c r="Q13" s="129" t="s">
        <v>37</v>
      </c>
      <c r="R13" s="129"/>
      <c r="S13" s="129" t="s">
        <v>37</v>
      </c>
      <c r="T13" s="129" t="s">
        <v>37</v>
      </c>
      <c r="U13" s="129" t="s">
        <v>37</v>
      </c>
      <c r="V13" s="129"/>
      <c r="W13" s="129"/>
      <c r="X13" s="129"/>
      <c r="Y13" s="129"/>
      <c r="Z13" s="163">
        <v>226</v>
      </c>
      <c r="AA13" s="163">
        <v>741</v>
      </c>
      <c r="AB13" s="31"/>
    </row>
    <row r="14" spans="1:29" s="15" customFormat="1" ht="21" customHeight="1" x14ac:dyDescent="0.25">
      <c r="B14" s="74">
        <v>8</v>
      </c>
      <c r="C14" s="286" t="s">
        <v>600</v>
      </c>
      <c r="D14" s="129" t="s">
        <v>37</v>
      </c>
      <c r="E14" s="129"/>
      <c r="F14" s="129" t="s">
        <v>37</v>
      </c>
      <c r="G14" s="129"/>
      <c r="H14" s="129"/>
      <c r="I14" s="129" t="s">
        <v>42</v>
      </c>
      <c r="J14" s="129" t="s">
        <v>601</v>
      </c>
      <c r="K14" s="129">
        <v>16</v>
      </c>
      <c r="L14" s="161">
        <v>0.77083333333333337</v>
      </c>
      <c r="M14" s="129">
        <v>13</v>
      </c>
      <c r="N14" s="129" t="s">
        <v>37</v>
      </c>
      <c r="O14" s="129"/>
      <c r="P14" s="129"/>
      <c r="Q14" s="129" t="s">
        <v>37</v>
      </c>
      <c r="R14" s="129"/>
      <c r="S14" s="129" t="s">
        <v>37</v>
      </c>
      <c r="T14" s="129"/>
      <c r="U14" s="129" t="s">
        <v>37</v>
      </c>
      <c r="V14" s="129"/>
      <c r="W14" s="129"/>
      <c r="X14" s="129"/>
      <c r="Y14" s="129"/>
      <c r="Z14" s="163">
        <v>176</v>
      </c>
      <c r="AA14" s="163">
        <v>553</v>
      </c>
      <c r="AB14" s="31"/>
    </row>
    <row r="15" spans="1:29" s="15" customFormat="1" ht="21" customHeight="1" x14ac:dyDescent="0.25">
      <c r="B15" s="74">
        <v>9</v>
      </c>
      <c r="C15" s="286" t="s">
        <v>615</v>
      </c>
      <c r="D15" s="129" t="s">
        <v>37</v>
      </c>
      <c r="E15" s="129"/>
      <c r="F15" s="129" t="s">
        <v>37</v>
      </c>
      <c r="G15" s="129"/>
      <c r="H15" s="129"/>
      <c r="I15" s="129" t="s">
        <v>76</v>
      </c>
      <c r="J15" s="129" t="s">
        <v>188</v>
      </c>
      <c r="K15" s="184" t="s">
        <v>1977</v>
      </c>
      <c r="L15" s="173"/>
      <c r="M15" s="129">
        <v>3</v>
      </c>
      <c r="N15" s="129" t="s">
        <v>37</v>
      </c>
      <c r="O15" s="129"/>
      <c r="P15" s="129"/>
      <c r="Q15" s="129" t="s">
        <v>37</v>
      </c>
      <c r="R15" s="129"/>
      <c r="S15" s="129" t="s">
        <v>37</v>
      </c>
      <c r="T15" s="129" t="s">
        <v>37</v>
      </c>
      <c r="U15" s="129" t="s">
        <v>37</v>
      </c>
      <c r="V15" s="129"/>
      <c r="W15" s="129"/>
      <c r="X15" s="129"/>
      <c r="Y15" s="129"/>
      <c r="Z15" s="163">
        <v>133</v>
      </c>
      <c r="AA15" s="163">
        <v>453</v>
      </c>
      <c r="AB15" s="31"/>
    </row>
    <row r="16" spans="1:29" s="15" customFormat="1" ht="21" customHeight="1" x14ac:dyDescent="0.25">
      <c r="B16" s="74">
        <v>10</v>
      </c>
      <c r="C16" s="286" t="s">
        <v>606</v>
      </c>
      <c r="D16" s="129" t="s">
        <v>37</v>
      </c>
      <c r="E16" s="129"/>
      <c r="F16" s="129" t="s">
        <v>37</v>
      </c>
      <c r="G16" s="129"/>
      <c r="H16" s="129"/>
      <c r="I16" s="129" t="s">
        <v>147</v>
      </c>
      <c r="J16" s="129" t="s">
        <v>148</v>
      </c>
      <c r="K16" s="129">
        <v>16</v>
      </c>
      <c r="L16" s="129">
        <v>18</v>
      </c>
      <c r="M16" s="129">
        <v>4</v>
      </c>
      <c r="N16" s="129"/>
      <c r="O16" s="129" t="s">
        <v>37</v>
      </c>
      <c r="P16" s="129"/>
      <c r="Q16" s="129" t="s">
        <v>37</v>
      </c>
      <c r="R16" s="129"/>
      <c r="S16" s="129" t="s">
        <v>37</v>
      </c>
      <c r="T16" s="129"/>
      <c r="U16" s="129" t="s">
        <v>37</v>
      </c>
      <c r="V16" s="129"/>
      <c r="W16" s="129"/>
      <c r="X16" s="129"/>
      <c r="Y16" s="129"/>
      <c r="Z16" s="163">
        <v>91</v>
      </c>
      <c r="AA16" s="163">
        <v>332</v>
      </c>
      <c r="AB16" s="31"/>
    </row>
    <row r="17" spans="1:31" s="15" customFormat="1" ht="21" customHeight="1" x14ac:dyDescent="0.25">
      <c r="B17" s="74">
        <v>11</v>
      </c>
      <c r="C17" s="286" t="s">
        <v>611</v>
      </c>
      <c r="D17" s="129" t="s">
        <v>37</v>
      </c>
      <c r="E17" s="129"/>
      <c r="F17" s="129" t="s">
        <v>37</v>
      </c>
      <c r="G17" s="129"/>
      <c r="H17" s="129"/>
      <c r="I17" s="129" t="s">
        <v>147</v>
      </c>
      <c r="J17" s="129" t="s">
        <v>148</v>
      </c>
      <c r="K17" s="184" t="s">
        <v>612</v>
      </c>
      <c r="L17" s="184" t="s">
        <v>613</v>
      </c>
      <c r="M17" s="129">
        <v>10</v>
      </c>
      <c r="N17" s="129" t="s">
        <v>37</v>
      </c>
      <c r="O17" s="129"/>
      <c r="P17" s="129"/>
      <c r="Q17" s="129" t="s">
        <v>37</v>
      </c>
      <c r="R17" s="129"/>
      <c r="S17" s="129" t="s">
        <v>37</v>
      </c>
      <c r="T17" s="129" t="s">
        <v>37</v>
      </c>
      <c r="U17" s="129" t="s">
        <v>37</v>
      </c>
      <c r="V17" s="129"/>
      <c r="W17" s="129"/>
      <c r="X17" s="129"/>
      <c r="Y17" s="129"/>
      <c r="Z17" s="163">
        <v>89</v>
      </c>
      <c r="AA17" s="163">
        <v>271</v>
      </c>
      <c r="AB17" s="31"/>
    </row>
    <row r="18" spans="1:31" s="15" customFormat="1" ht="21" customHeight="1" x14ac:dyDescent="0.25">
      <c r="B18" s="74">
        <v>12</v>
      </c>
      <c r="C18" s="286" t="s">
        <v>609</v>
      </c>
      <c r="D18" s="129" t="s">
        <v>37</v>
      </c>
      <c r="E18" s="129"/>
      <c r="F18" s="129" t="s">
        <v>37</v>
      </c>
      <c r="G18" s="129"/>
      <c r="H18" s="129"/>
      <c r="I18" s="129" t="s">
        <v>147</v>
      </c>
      <c r="J18" s="129" t="s">
        <v>148</v>
      </c>
      <c r="K18" s="184" t="s">
        <v>610</v>
      </c>
      <c r="L18" s="161">
        <v>0.5625</v>
      </c>
      <c r="M18" s="129">
        <v>3</v>
      </c>
      <c r="N18" s="129" t="s">
        <v>37</v>
      </c>
      <c r="O18" s="129"/>
      <c r="P18" s="129"/>
      <c r="Q18" s="129" t="s">
        <v>37</v>
      </c>
      <c r="R18" s="129"/>
      <c r="S18" s="129" t="s">
        <v>37</v>
      </c>
      <c r="T18" s="129" t="s">
        <v>37</v>
      </c>
      <c r="U18" s="129" t="s">
        <v>37</v>
      </c>
      <c r="V18" s="129"/>
      <c r="W18" s="129"/>
      <c r="X18" s="129"/>
      <c r="Y18" s="129"/>
      <c r="Z18" s="163">
        <v>76</v>
      </c>
      <c r="AA18" s="163">
        <v>230</v>
      </c>
      <c r="AB18" s="31"/>
    </row>
    <row r="19" spans="1:31" s="15" customFormat="1" ht="21" customHeight="1" x14ac:dyDescent="0.25">
      <c r="B19" s="74">
        <v>13</v>
      </c>
      <c r="C19" s="280" t="s">
        <v>623</v>
      </c>
      <c r="D19" s="129" t="s">
        <v>37</v>
      </c>
      <c r="E19" s="129"/>
      <c r="F19" s="129" t="s">
        <v>37</v>
      </c>
      <c r="G19" s="129"/>
      <c r="H19" s="129"/>
      <c r="I19" s="129" t="s">
        <v>76</v>
      </c>
      <c r="J19" s="129" t="s">
        <v>2007</v>
      </c>
      <c r="K19" s="184" t="s">
        <v>1977</v>
      </c>
      <c r="L19" s="161">
        <v>0.4375</v>
      </c>
      <c r="M19" s="129">
        <v>2</v>
      </c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 t="s">
        <v>37</v>
      </c>
      <c r="U19" s="129" t="s">
        <v>37</v>
      </c>
      <c r="V19" s="129"/>
      <c r="W19" s="129"/>
      <c r="X19" s="129"/>
      <c r="Y19" s="129"/>
      <c r="Z19" s="163">
        <v>34</v>
      </c>
      <c r="AA19" s="163">
        <v>96</v>
      </c>
      <c r="AB19" s="31"/>
    </row>
    <row r="20" spans="1:31" s="15" customFormat="1" ht="21" customHeight="1" x14ac:dyDescent="0.25">
      <c r="B20" s="74">
        <v>14</v>
      </c>
      <c r="C20" s="286" t="s">
        <v>607</v>
      </c>
      <c r="D20" s="129" t="s">
        <v>37</v>
      </c>
      <c r="E20" s="129"/>
      <c r="F20" s="129" t="s">
        <v>37</v>
      </c>
      <c r="G20" s="129"/>
      <c r="H20" s="129"/>
      <c r="I20" s="129" t="s">
        <v>147</v>
      </c>
      <c r="J20" s="129" t="s">
        <v>148</v>
      </c>
      <c r="K20" s="161">
        <v>0.5625</v>
      </c>
      <c r="L20" s="161">
        <v>0.64583333333333337</v>
      </c>
      <c r="M20" s="129">
        <v>6</v>
      </c>
      <c r="N20" s="129"/>
      <c r="O20" s="129" t="s">
        <v>37</v>
      </c>
      <c r="P20" s="129"/>
      <c r="Q20" s="129" t="s">
        <v>37</v>
      </c>
      <c r="R20" s="129"/>
      <c r="S20" s="129" t="s">
        <v>37</v>
      </c>
      <c r="T20" s="129" t="s">
        <v>37</v>
      </c>
      <c r="U20" s="129" t="s">
        <v>37</v>
      </c>
      <c r="V20" s="129"/>
      <c r="W20" s="129"/>
      <c r="X20" s="129"/>
      <c r="Y20" s="129"/>
      <c r="Z20" s="163">
        <v>32</v>
      </c>
      <c r="AA20" s="163">
        <v>81</v>
      </c>
      <c r="AB20" s="31"/>
    </row>
    <row r="21" spans="1:31" s="15" customFormat="1" ht="21" customHeight="1" x14ac:dyDescent="0.25">
      <c r="B21" s="74">
        <v>15</v>
      </c>
      <c r="C21" s="280" t="s">
        <v>617</v>
      </c>
      <c r="D21" s="129" t="s">
        <v>37</v>
      </c>
      <c r="E21" s="129"/>
      <c r="F21" s="129" t="s">
        <v>37</v>
      </c>
      <c r="G21" s="129"/>
      <c r="H21" s="129"/>
      <c r="I21" s="129" t="s">
        <v>86</v>
      </c>
      <c r="J21" s="129" t="s">
        <v>2015</v>
      </c>
      <c r="K21" s="184" t="s">
        <v>2016</v>
      </c>
      <c r="L21" s="161">
        <v>0.77083333333333337</v>
      </c>
      <c r="M21" s="129">
        <v>2</v>
      </c>
      <c r="N21" s="129" t="s">
        <v>37</v>
      </c>
      <c r="O21" s="129"/>
      <c r="P21" s="129"/>
      <c r="Q21" s="129" t="s">
        <v>37</v>
      </c>
      <c r="R21" s="129"/>
      <c r="S21" s="129" t="s">
        <v>37</v>
      </c>
      <c r="T21" s="129" t="s">
        <v>37</v>
      </c>
      <c r="U21" s="129" t="s">
        <v>37</v>
      </c>
      <c r="V21" s="129"/>
      <c r="W21" s="129"/>
      <c r="X21" s="129"/>
      <c r="Y21" s="129"/>
      <c r="Z21" s="163">
        <v>26</v>
      </c>
      <c r="AA21" s="163">
        <v>93</v>
      </c>
      <c r="AB21" s="31"/>
    </row>
    <row r="22" spans="1:31" s="15" customFormat="1" ht="21" customHeight="1" x14ac:dyDescent="0.4">
      <c r="A22" s="23"/>
      <c r="B22" s="74">
        <v>16</v>
      </c>
      <c r="C22" s="286" t="s">
        <v>616</v>
      </c>
      <c r="D22" s="129"/>
      <c r="E22" s="129"/>
      <c r="F22" s="129"/>
      <c r="G22" s="129"/>
      <c r="H22" s="129"/>
      <c r="I22" s="129" t="s">
        <v>76</v>
      </c>
      <c r="J22" s="129" t="s">
        <v>2014</v>
      </c>
      <c r="K22" s="184" t="s">
        <v>2017</v>
      </c>
      <c r="L22" s="161">
        <v>0.5</v>
      </c>
      <c r="M22" s="129">
        <v>2</v>
      </c>
      <c r="N22" s="129" t="s">
        <v>37</v>
      </c>
      <c r="O22" s="129"/>
      <c r="P22" s="129"/>
      <c r="Q22" s="129" t="s">
        <v>37</v>
      </c>
      <c r="R22" s="129"/>
      <c r="S22" s="129" t="s">
        <v>37</v>
      </c>
      <c r="T22" s="129" t="s">
        <v>37</v>
      </c>
      <c r="U22" s="129" t="s">
        <v>37</v>
      </c>
      <c r="V22" s="129"/>
      <c r="W22" s="129"/>
      <c r="X22" s="129"/>
      <c r="Y22" s="129"/>
      <c r="Z22" s="322">
        <v>25</v>
      </c>
      <c r="AA22" s="322">
        <v>81</v>
      </c>
      <c r="AB22" s="413" t="s">
        <v>2028</v>
      </c>
      <c r="AC22" s="414"/>
      <c r="AD22" s="414"/>
    </row>
    <row r="23" spans="1:31" s="15" customFormat="1" ht="21" customHeight="1" x14ac:dyDescent="0.4">
      <c r="A23" s="23"/>
      <c r="B23" s="74">
        <v>17</v>
      </c>
      <c r="C23" s="280" t="s">
        <v>618</v>
      </c>
      <c r="D23" s="129"/>
      <c r="E23" s="129"/>
      <c r="F23" s="129"/>
      <c r="G23" s="129"/>
      <c r="H23" s="129"/>
      <c r="I23" s="129" t="s">
        <v>76</v>
      </c>
      <c r="J23" s="129" t="s">
        <v>2014</v>
      </c>
      <c r="K23" s="184" t="s">
        <v>2017</v>
      </c>
      <c r="L23" s="161">
        <v>0.5</v>
      </c>
      <c r="M23" s="129">
        <v>2</v>
      </c>
      <c r="N23" s="129" t="s">
        <v>37</v>
      </c>
      <c r="O23" s="129"/>
      <c r="P23" s="129"/>
      <c r="Q23" s="129" t="s">
        <v>37</v>
      </c>
      <c r="R23" s="129"/>
      <c r="S23" s="129" t="s">
        <v>37</v>
      </c>
      <c r="T23" s="129" t="s">
        <v>37</v>
      </c>
      <c r="U23" s="129" t="s">
        <v>37</v>
      </c>
      <c r="V23" s="129"/>
      <c r="W23" s="129"/>
      <c r="X23" s="129"/>
      <c r="Y23" s="129"/>
      <c r="Z23" s="322">
        <v>25</v>
      </c>
      <c r="AA23" s="322">
        <v>74</v>
      </c>
      <c r="AB23" s="413"/>
      <c r="AC23" s="414"/>
      <c r="AD23" s="414"/>
    </row>
    <row r="24" spans="1:31" s="15" customFormat="1" ht="21" customHeight="1" x14ac:dyDescent="0.4">
      <c r="A24" s="23"/>
      <c r="B24" s="74">
        <v>18</v>
      </c>
      <c r="C24" s="280" t="s">
        <v>624</v>
      </c>
      <c r="D24" s="36"/>
      <c r="E24" s="36"/>
      <c r="F24" s="36"/>
      <c r="G24" s="36"/>
      <c r="H24" s="36"/>
      <c r="I24" s="36"/>
      <c r="J24" s="36"/>
      <c r="K24" s="326"/>
      <c r="L24" s="327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22">
        <v>22</v>
      </c>
      <c r="AA24" s="322">
        <v>66</v>
      </c>
      <c r="AB24" s="413"/>
      <c r="AC24" s="414"/>
      <c r="AD24" s="414"/>
      <c r="AE24" s="325" t="s">
        <v>2027</v>
      </c>
    </row>
    <row r="25" spans="1:31" s="15" customFormat="1" ht="21" customHeight="1" x14ac:dyDescent="0.4">
      <c r="A25" s="23"/>
      <c r="B25" s="74">
        <v>19</v>
      </c>
      <c r="C25" s="280" t="s">
        <v>622</v>
      </c>
      <c r="D25" s="99"/>
      <c r="E25" s="99"/>
      <c r="F25" s="99"/>
      <c r="G25" s="99"/>
      <c r="H25" s="99"/>
      <c r="I25" s="99" t="s">
        <v>76</v>
      </c>
      <c r="J25" s="99" t="s">
        <v>2014</v>
      </c>
      <c r="K25" s="319" t="s">
        <v>2017</v>
      </c>
      <c r="L25" s="100">
        <v>0.5</v>
      </c>
      <c r="M25" s="99">
        <v>2</v>
      </c>
      <c r="N25" s="99" t="s">
        <v>37</v>
      </c>
      <c r="O25" s="99"/>
      <c r="P25" s="99"/>
      <c r="Q25" s="99" t="s">
        <v>37</v>
      </c>
      <c r="R25" s="99"/>
      <c r="S25" s="99" t="s">
        <v>37</v>
      </c>
      <c r="T25" s="99" t="s">
        <v>37</v>
      </c>
      <c r="U25" s="99" t="s">
        <v>37</v>
      </c>
      <c r="V25" s="99"/>
      <c r="W25" s="99"/>
      <c r="X25" s="99"/>
      <c r="Y25" s="99"/>
      <c r="Z25" s="205">
        <v>19</v>
      </c>
      <c r="AA25" s="205">
        <v>48</v>
      </c>
      <c r="AB25" s="31"/>
    </row>
    <row r="26" spans="1:31" s="15" customFormat="1" ht="21" customHeight="1" x14ac:dyDescent="0.4">
      <c r="A26" s="23"/>
      <c r="B26" s="74">
        <v>20</v>
      </c>
      <c r="C26" s="280" t="s">
        <v>621</v>
      </c>
      <c r="D26" s="99"/>
      <c r="E26" s="99"/>
      <c r="F26" s="99"/>
      <c r="G26" s="99"/>
      <c r="H26" s="99"/>
      <c r="I26" s="99" t="s">
        <v>76</v>
      </c>
      <c r="J26" s="99" t="s">
        <v>2014</v>
      </c>
      <c r="K26" s="319" t="s">
        <v>2017</v>
      </c>
      <c r="L26" s="100">
        <v>0.5</v>
      </c>
      <c r="M26" s="99">
        <v>2</v>
      </c>
      <c r="N26" s="99" t="s">
        <v>37</v>
      </c>
      <c r="O26" s="99"/>
      <c r="P26" s="99"/>
      <c r="Q26" s="99" t="s">
        <v>37</v>
      </c>
      <c r="R26" s="99"/>
      <c r="S26" s="99" t="s">
        <v>37</v>
      </c>
      <c r="T26" s="99" t="s">
        <v>37</v>
      </c>
      <c r="U26" s="99" t="s">
        <v>37</v>
      </c>
      <c r="V26" s="99"/>
      <c r="W26" s="99"/>
      <c r="X26" s="99"/>
      <c r="Y26" s="99"/>
      <c r="Z26" s="205">
        <v>13</v>
      </c>
      <c r="AA26" s="205">
        <v>26</v>
      </c>
      <c r="AB26" s="31"/>
    </row>
    <row r="27" spans="1:31" s="15" customFormat="1" ht="21" customHeight="1" x14ac:dyDescent="0.4">
      <c r="A27" s="23"/>
      <c r="B27" s="74">
        <v>21</v>
      </c>
      <c r="C27" s="280" t="s">
        <v>619</v>
      </c>
      <c r="D27" s="99"/>
      <c r="E27" s="99"/>
      <c r="F27" s="99"/>
      <c r="G27" s="99"/>
      <c r="H27" s="99"/>
      <c r="I27" s="99" t="s">
        <v>76</v>
      </c>
      <c r="J27" s="99" t="s">
        <v>2014</v>
      </c>
      <c r="K27" s="319" t="s">
        <v>2017</v>
      </c>
      <c r="L27" s="100">
        <v>0.5</v>
      </c>
      <c r="M27" s="99">
        <v>2</v>
      </c>
      <c r="N27" s="99" t="s">
        <v>37</v>
      </c>
      <c r="O27" s="99"/>
      <c r="P27" s="99"/>
      <c r="Q27" s="99" t="s">
        <v>37</v>
      </c>
      <c r="R27" s="99"/>
      <c r="S27" s="99" t="s">
        <v>37</v>
      </c>
      <c r="T27" s="99" t="s">
        <v>37</v>
      </c>
      <c r="U27" s="99" t="s">
        <v>37</v>
      </c>
      <c r="V27" s="99"/>
      <c r="W27" s="99"/>
      <c r="X27" s="99"/>
      <c r="Y27" s="99"/>
      <c r="Z27" s="205">
        <v>12</v>
      </c>
      <c r="AA27" s="205">
        <v>31</v>
      </c>
      <c r="AB27" s="31"/>
    </row>
    <row r="28" spans="1:31" s="15" customFormat="1" ht="21" customHeight="1" x14ac:dyDescent="0.4">
      <c r="A28" s="23"/>
      <c r="B28" s="74">
        <v>22</v>
      </c>
      <c r="C28" s="280" t="s">
        <v>173</v>
      </c>
      <c r="D28" s="99"/>
      <c r="E28" s="99"/>
      <c r="F28" s="99"/>
      <c r="G28" s="99"/>
      <c r="H28" s="99"/>
      <c r="I28" s="99" t="s">
        <v>76</v>
      </c>
      <c r="J28" s="99" t="s">
        <v>2014</v>
      </c>
      <c r="K28" s="319" t="s">
        <v>2017</v>
      </c>
      <c r="L28" s="100">
        <v>0.5</v>
      </c>
      <c r="M28" s="99">
        <v>2</v>
      </c>
      <c r="N28" s="99" t="s">
        <v>37</v>
      </c>
      <c r="O28" s="99"/>
      <c r="P28" s="99"/>
      <c r="Q28" s="99" t="s">
        <v>37</v>
      </c>
      <c r="R28" s="99"/>
      <c r="S28" s="99" t="s">
        <v>37</v>
      </c>
      <c r="T28" s="99" t="s">
        <v>37</v>
      </c>
      <c r="U28" s="99" t="s">
        <v>37</v>
      </c>
      <c r="V28" s="99"/>
      <c r="W28" s="99"/>
      <c r="X28" s="99"/>
      <c r="Y28" s="99"/>
      <c r="Z28" s="205">
        <v>7</v>
      </c>
      <c r="AA28" s="205">
        <v>23</v>
      </c>
      <c r="AB28" s="31"/>
    </row>
    <row r="29" spans="1:31" s="15" customFormat="1" ht="21" customHeight="1" x14ac:dyDescent="0.4">
      <c r="A29" s="23"/>
      <c r="B29" s="74">
        <v>23</v>
      </c>
      <c r="C29" s="280" t="s">
        <v>620</v>
      </c>
      <c r="D29" s="36"/>
      <c r="E29" s="36"/>
      <c r="F29" s="36"/>
      <c r="G29" s="36"/>
      <c r="H29" s="36"/>
      <c r="I29" s="36"/>
      <c r="J29" s="36"/>
      <c r="K29" s="326"/>
      <c r="L29" s="327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28"/>
      <c r="AA29" s="328"/>
      <c r="AB29" s="225"/>
    </row>
    <row r="30" spans="1:31" x14ac:dyDescent="0.5">
      <c r="X30"/>
      <c r="Y30"/>
      <c r="Z30" s="185"/>
      <c r="AA30" s="35"/>
      <c r="AB30" s="91"/>
    </row>
    <row r="31" spans="1:31" x14ac:dyDescent="0.5">
      <c r="X31"/>
      <c r="Y31"/>
      <c r="Z31" s="185"/>
      <c r="AA31" s="35"/>
      <c r="AB31" s="91"/>
    </row>
    <row r="32" spans="1:31" x14ac:dyDescent="0.5">
      <c r="X32"/>
      <c r="Y32"/>
      <c r="Z32" s="185"/>
      <c r="AA32" s="35"/>
      <c r="AB32" s="91"/>
    </row>
    <row r="33" spans="24:28" x14ac:dyDescent="0.5">
      <c r="X33"/>
      <c r="Y33"/>
      <c r="Z33" s="185"/>
      <c r="AA33" s="35"/>
      <c r="AB33" s="91"/>
    </row>
    <row r="34" spans="24:28" x14ac:dyDescent="0.5">
      <c r="X34"/>
      <c r="Y34"/>
      <c r="Z34" s="185"/>
      <c r="AA34" s="35"/>
      <c r="AB34" s="91"/>
    </row>
    <row r="35" spans="24:28" x14ac:dyDescent="0.5">
      <c r="X35"/>
      <c r="Y35"/>
      <c r="Z35" s="185"/>
      <c r="AA35" s="35"/>
      <c r="AB35" s="91"/>
    </row>
    <row r="36" spans="24:28" x14ac:dyDescent="0.5">
      <c r="X36"/>
      <c r="Y36"/>
      <c r="Z36" s="185"/>
      <c r="AA36" s="35"/>
      <c r="AB36" s="91"/>
    </row>
    <row r="37" spans="24:28" x14ac:dyDescent="0.5">
      <c r="X37"/>
      <c r="Y37"/>
      <c r="Z37" s="185"/>
      <c r="AA37" s="35"/>
      <c r="AB37" s="91"/>
    </row>
  </sheetData>
  <sortState ref="C8:AA36">
    <sortCondition descending="1" ref="Z8:Z36"/>
    <sortCondition descending="1" ref="AA8:AA36"/>
  </sortState>
  <mergeCells count="21">
    <mergeCell ref="AB22:AD24"/>
    <mergeCell ref="B3:Y3"/>
    <mergeCell ref="B1:Y1"/>
    <mergeCell ref="B2:H2"/>
    <mergeCell ref="I2:N2"/>
    <mergeCell ref="O2:S2"/>
    <mergeCell ref="T2:Y2"/>
    <mergeCell ref="AC4:AC5"/>
    <mergeCell ref="C4:C6"/>
    <mergeCell ref="B4:B6"/>
    <mergeCell ref="D4:E5"/>
    <mergeCell ref="F4:H5"/>
    <mergeCell ref="I4:J5"/>
    <mergeCell ref="K4:L5"/>
    <mergeCell ref="M4:M6"/>
    <mergeCell ref="X4:Y5"/>
    <mergeCell ref="N4:O5"/>
    <mergeCell ref="P4:P5"/>
    <mergeCell ref="Q4:R5"/>
    <mergeCell ref="S4:U5"/>
    <mergeCell ref="V4:W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rightToLeft="1" zoomScale="102" zoomScaleNormal="102" workbookViewId="0">
      <pane ySplit="6" topLeftCell="A22" activePane="bottomLeft" state="frozen"/>
      <selection pane="bottomLeft" activeCell="I27" sqref="I27"/>
    </sheetView>
  </sheetViews>
  <sheetFormatPr defaultColWidth="9" defaultRowHeight="19.5" x14ac:dyDescent="0.5"/>
  <cols>
    <col min="1" max="1" width="2.85546875" style="1" customWidth="1"/>
    <col min="2" max="2" width="3.42578125" style="3" customWidth="1"/>
    <col min="3" max="3" width="12.85546875" style="3" customWidth="1"/>
    <col min="4" max="7" width="3.5703125" style="3" customWidth="1"/>
    <col min="8" max="8" width="3.5703125" style="2" customWidth="1"/>
    <col min="9" max="9" width="6.5703125" style="3" customWidth="1"/>
    <col min="10" max="10" width="7.42578125" style="3" customWidth="1"/>
    <col min="11" max="11" width="6" style="3" customWidth="1"/>
    <col min="12" max="12" width="5.28515625" style="3" customWidth="1"/>
    <col min="13" max="13" width="6.28515625" style="3" customWidth="1"/>
    <col min="14" max="15" width="4.28515625" style="3" customWidth="1"/>
    <col min="16" max="16" width="7.42578125" style="3" customWidth="1"/>
    <col min="17" max="18" width="4.140625" style="3" customWidth="1"/>
    <col min="19" max="21" width="5.140625" style="3" customWidth="1"/>
    <col min="22" max="25" width="3.85546875" style="3" customWidth="1"/>
    <col min="26" max="26" width="4.42578125" style="114" customWidth="1"/>
    <col min="27" max="27" width="5.140625" style="3" customWidth="1"/>
    <col min="28" max="28" width="3.42578125" style="15" bestFit="1" customWidth="1"/>
    <col min="29" max="29" width="3.85546875" style="3" bestFit="1" customWidth="1"/>
    <col min="30" max="16384" width="9" style="3"/>
  </cols>
  <sheetData>
    <row r="1" spans="1:29" ht="18" customHeight="1" x14ac:dyDescent="0.25">
      <c r="A1" s="3"/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83">
        <f>SUM(Z2:Z3)</f>
        <v>22</v>
      </c>
      <c r="AA1" s="137" t="s">
        <v>994</v>
      </c>
    </row>
    <row r="2" spans="1:29" s="13" customFormat="1" ht="17.25" customHeight="1" x14ac:dyDescent="0.25">
      <c r="B2" s="403" t="s">
        <v>597</v>
      </c>
      <c r="C2" s="403"/>
      <c r="D2" s="403"/>
      <c r="E2" s="403"/>
      <c r="F2" s="403"/>
      <c r="G2" s="403"/>
      <c r="H2" s="403"/>
      <c r="I2" s="403" t="s">
        <v>598</v>
      </c>
      <c r="J2" s="403"/>
      <c r="K2" s="403"/>
      <c r="L2" s="403"/>
      <c r="M2" s="403"/>
      <c r="N2" s="403"/>
      <c r="O2" s="417" t="s">
        <v>499</v>
      </c>
      <c r="P2" s="417"/>
      <c r="Q2" s="417"/>
      <c r="R2" s="417"/>
      <c r="S2" s="417"/>
      <c r="T2" s="417" t="s">
        <v>4</v>
      </c>
      <c r="U2" s="417"/>
      <c r="V2" s="417"/>
      <c r="W2" s="417"/>
      <c r="X2" s="417"/>
      <c r="Y2" s="417"/>
      <c r="Z2" s="116">
        <f>COUNTIF(Z7:Z28,"&lt;20")</f>
        <v>3</v>
      </c>
      <c r="AA2" s="113" t="s">
        <v>1936</v>
      </c>
    </row>
    <row r="3" spans="1:29" ht="16.5" customHeight="1" x14ac:dyDescent="0.25">
      <c r="A3" s="3"/>
      <c r="B3" s="383" t="s">
        <v>627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106">
        <f>COUNTIF(Z7:Z28,"&gt;=20")</f>
        <v>19</v>
      </c>
      <c r="AA3" s="113" t="s">
        <v>1938</v>
      </c>
    </row>
    <row r="4" spans="1:29" s="114" customFormat="1" ht="16.149999999999999" customHeight="1" x14ac:dyDescent="0.25">
      <c r="B4" s="374" t="s">
        <v>6</v>
      </c>
      <c r="C4" s="374" t="s">
        <v>7</v>
      </c>
      <c r="D4" s="348" t="s">
        <v>8</v>
      </c>
      <c r="E4" s="349"/>
      <c r="F4" s="348" t="s">
        <v>135</v>
      </c>
      <c r="G4" s="369"/>
      <c r="H4" s="349"/>
      <c r="I4" s="377" t="s">
        <v>10</v>
      </c>
      <c r="J4" s="378"/>
      <c r="K4" s="348" t="s">
        <v>11</v>
      </c>
      <c r="L4" s="349"/>
      <c r="M4" s="352" t="s">
        <v>12</v>
      </c>
      <c r="N4" s="348" t="s">
        <v>13</v>
      </c>
      <c r="O4" s="349"/>
      <c r="P4" s="352" t="s">
        <v>14</v>
      </c>
      <c r="Q4" s="348" t="s">
        <v>15</v>
      </c>
      <c r="R4" s="349"/>
      <c r="S4" s="348" t="s">
        <v>16</v>
      </c>
      <c r="T4" s="369"/>
      <c r="U4" s="349"/>
      <c r="V4" s="348" t="s">
        <v>17</v>
      </c>
      <c r="W4" s="349"/>
      <c r="X4" s="348" t="s">
        <v>18</v>
      </c>
      <c r="Y4" s="349"/>
      <c r="Z4" s="181">
        <f>COUNTIF(Q25:Q29,"*")</f>
        <v>1</v>
      </c>
      <c r="AA4" s="147" t="s">
        <v>1936</v>
      </c>
      <c r="AB4" s="160" t="s">
        <v>994</v>
      </c>
      <c r="AC4" s="399" t="s">
        <v>1941</v>
      </c>
    </row>
    <row r="5" spans="1:29" s="5" customFormat="1" ht="47.45" customHeight="1" x14ac:dyDescent="0.25">
      <c r="B5" s="375"/>
      <c r="C5" s="375"/>
      <c r="D5" s="350"/>
      <c r="E5" s="351"/>
      <c r="F5" s="350"/>
      <c r="G5" s="370"/>
      <c r="H5" s="351"/>
      <c r="I5" s="379"/>
      <c r="J5" s="380"/>
      <c r="K5" s="350"/>
      <c r="L5" s="351"/>
      <c r="M5" s="353"/>
      <c r="N5" s="350"/>
      <c r="O5" s="351"/>
      <c r="P5" s="354"/>
      <c r="Q5" s="350"/>
      <c r="R5" s="351"/>
      <c r="S5" s="350"/>
      <c r="T5" s="370"/>
      <c r="U5" s="351"/>
      <c r="V5" s="350"/>
      <c r="W5" s="351"/>
      <c r="X5" s="350"/>
      <c r="Y5" s="351"/>
      <c r="Z5" s="182">
        <f>COUNTIF(Q7:Q24,"*")</f>
        <v>18</v>
      </c>
      <c r="AA5" s="147" t="s">
        <v>1938</v>
      </c>
      <c r="AB5" s="175">
        <f>SUM(Z4:AA5)</f>
        <v>19</v>
      </c>
      <c r="AC5" s="399"/>
    </row>
    <row r="6" spans="1:29" s="5" customFormat="1" ht="60.75" customHeight="1" x14ac:dyDescent="0.25">
      <c r="B6" s="376"/>
      <c r="C6" s="376"/>
      <c r="D6" s="76" t="s">
        <v>19</v>
      </c>
      <c r="E6" s="74" t="s">
        <v>20</v>
      </c>
      <c r="F6" s="74" t="s">
        <v>21</v>
      </c>
      <c r="G6" s="74" t="s">
        <v>22</v>
      </c>
      <c r="H6" s="74" t="s">
        <v>23</v>
      </c>
      <c r="I6" s="76" t="s">
        <v>24</v>
      </c>
      <c r="J6" s="76" t="s">
        <v>25</v>
      </c>
      <c r="K6" s="76" t="s">
        <v>26</v>
      </c>
      <c r="L6" s="76" t="s">
        <v>27</v>
      </c>
      <c r="M6" s="354"/>
      <c r="N6" s="76" t="s">
        <v>20</v>
      </c>
      <c r="O6" s="76" t="s">
        <v>19</v>
      </c>
      <c r="P6" s="74" t="s">
        <v>28</v>
      </c>
      <c r="Q6" s="74" t="s">
        <v>29</v>
      </c>
      <c r="R6" s="74" t="s">
        <v>1000</v>
      </c>
      <c r="S6" s="74" t="s">
        <v>31</v>
      </c>
      <c r="T6" s="74" t="s">
        <v>32</v>
      </c>
      <c r="U6" s="74" t="s">
        <v>33</v>
      </c>
      <c r="V6" s="76" t="s">
        <v>19</v>
      </c>
      <c r="W6" s="76" t="s">
        <v>20</v>
      </c>
      <c r="X6" s="76" t="s">
        <v>19</v>
      </c>
      <c r="Y6" s="76" t="s">
        <v>20</v>
      </c>
      <c r="Z6" s="113" t="s">
        <v>34</v>
      </c>
      <c r="AA6" s="76" t="s">
        <v>35</v>
      </c>
    </row>
    <row r="7" spans="1:29" s="283" customFormat="1" ht="21" customHeight="1" x14ac:dyDescent="0.25">
      <c r="B7" s="19">
        <v>1</v>
      </c>
      <c r="C7" s="20" t="s">
        <v>632</v>
      </c>
      <c r="D7" s="129" t="s">
        <v>37</v>
      </c>
      <c r="E7" s="129"/>
      <c r="F7" s="132" t="s">
        <v>37</v>
      </c>
      <c r="G7" s="132"/>
      <c r="H7" s="129"/>
      <c r="I7" s="133" t="s">
        <v>57</v>
      </c>
      <c r="J7" s="129" t="s">
        <v>625</v>
      </c>
      <c r="K7" s="161">
        <v>0.5625</v>
      </c>
      <c r="L7" s="129">
        <v>16</v>
      </c>
      <c r="M7" s="129">
        <v>1</v>
      </c>
      <c r="N7" s="129" t="s">
        <v>37</v>
      </c>
      <c r="O7" s="129"/>
      <c r="P7" s="129"/>
      <c r="Q7" s="129" t="s">
        <v>37</v>
      </c>
      <c r="R7" s="129"/>
      <c r="S7" s="129" t="s">
        <v>37</v>
      </c>
      <c r="T7" s="129" t="s">
        <v>37</v>
      </c>
      <c r="U7" s="129" t="s">
        <v>37</v>
      </c>
      <c r="V7" s="129"/>
      <c r="W7" s="129"/>
      <c r="X7" s="129"/>
      <c r="Y7" s="134"/>
      <c r="Z7" s="129">
        <v>1075</v>
      </c>
      <c r="AA7" s="129">
        <v>3548</v>
      </c>
    </row>
    <row r="8" spans="1:29" s="283" customFormat="1" ht="21" customHeight="1" x14ac:dyDescent="0.25">
      <c r="B8" s="19">
        <v>2</v>
      </c>
      <c r="C8" s="20" t="s">
        <v>630</v>
      </c>
      <c r="D8" s="129" t="s">
        <v>37</v>
      </c>
      <c r="E8" s="129"/>
      <c r="F8" s="132" t="s">
        <v>37</v>
      </c>
      <c r="G8" s="132"/>
      <c r="H8" s="129"/>
      <c r="I8" s="133" t="s">
        <v>57</v>
      </c>
      <c r="J8" s="129" t="s">
        <v>625</v>
      </c>
      <c r="K8" s="161">
        <v>0.6875</v>
      </c>
      <c r="L8" s="129">
        <v>19</v>
      </c>
      <c r="M8" s="129">
        <v>1</v>
      </c>
      <c r="N8" s="129" t="s">
        <v>37</v>
      </c>
      <c r="O8" s="129"/>
      <c r="P8" s="129"/>
      <c r="Q8" s="129" t="s">
        <v>37</v>
      </c>
      <c r="R8" s="129"/>
      <c r="S8" s="129" t="s">
        <v>37</v>
      </c>
      <c r="T8" s="129"/>
      <c r="U8" s="129" t="s">
        <v>37</v>
      </c>
      <c r="V8" s="129"/>
      <c r="W8" s="129"/>
      <c r="X8" s="129"/>
      <c r="Y8" s="134"/>
      <c r="Z8" s="129">
        <v>431</v>
      </c>
      <c r="AA8" s="129">
        <v>1358</v>
      </c>
    </row>
    <row r="9" spans="1:29" s="283" customFormat="1" ht="21" customHeight="1" x14ac:dyDescent="0.25">
      <c r="B9" s="19">
        <v>3</v>
      </c>
      <c r="C9" s="20" t="s">
        <v>629</v>
      </c>
      <c r="D9" s="129" t="s">
        <v>37</v>
      </c>
      <c r="E9" s="129"/>
      <c r="F9" s="132" t="s">
        <v>37</v>
      </c>
      <c r="G9" s="132"/>
      <c r="H9" s="129"/>
      <c r="I9" s="133" t="s">
        <v>42</v>
      </c>
      <c r="J9" s="129" t="s">
        <v>601</v>
      </c>
      <c r="K9" s="129">
        <v>8</v>
      </c>
      <c r="L9" s="161">
        <v>0.5625</v>
      </c>
      <c r="M9" s="129">
        <v>7</v>
      </c>
      <c r="N9" s="129" t="s">
        <v>37</v>
      </c>
      <c r="O9" s="129"/>
      <c r="P9" s="129"/>
      <c r="Q9" s="129" t="s">
        <v>37</v>
      </c>
      <c r="R9" s="129"/>
      <c r="S9" s="129" t="s">
        <v>37</v>
      </c>
      <c r="T9" s="129"/>
      <c r="U9" s="129" t="s">
        <v>37</v>
      </c>
      <c r="V9" s="129"/>
      <c r="W9" s="129"/>
      <c r="X9" s="129"/>
      <c r="Y9" s="134"/>
      <c r="Z9" s="129">
        <v>276</v>
      </c>
      <c r="AA9" s="129">
        <v>882</v>
      </c>
    </row>
    <row r="10" spans="1:29" s="283" customFormat="1" ht="21" customHeight="1" x14ac:dyDescent="0.25">
      <c r="B10" s="19">
        <v>4</v>
      </c>
      <c r="C10" s="20" t="s">
        <v>631</v>
      </c>
      <c r="D10" s="129" t="s">
        <v>37</v>
      </c>
      <c r="E10" s="129"/>
      <c r="F10" s="132" t="s">
        <v>37</v>
      </c>
      <c r="G10" s="132"/>
      <c r="H10" s="129"/>
      <c r="I10" s="133" t="s">
        <v>404</v>
      </c>
      <c r="J10" s="129" t="s">
        <v>188</v>
      </c>
      <c r="K10" s="129">
        <v>11</v>
      </c>
      <c r="L10" s="161">
        <v>0.5625</v>
      </c>
      <c r="M10" s="129">
        <v>4</v>
      </c>
      <c r="N10" s="129" t="s">
        <v>37</v>
      </c>
      <c r="O10" s="129"/>
      <c r="P10" s="129"/>
      <c r="Q10" s="129" t="s">
        <v>37</v>
      </c>
      <c r="R10" s="129"/>
      <c r="S10" s="129" t="s">
        <v>37</v>
      </c>
      <c r="T10" s="129" t="s">
        <v>37</v>
      </c>
      <c r="U10" s="129" t="s">
        <v>37</v>
      </c>
      <c r="V10" s="129"/>
      <c r="W10" s="129"/>
      <c r="X10" s="129"/>
      <c r="Y10" s="134"/>
      <c r="Z10" s="129">
        <v>218</v>
      </c>
      <c r="AA10" s="129">
        <v>721</v>
      </c>
    </row>
    <row r="11" spans="1:29" s="283" customFormat="1" ht="21" customHeight="1" x14ac:dyDescent="0.25">
      <c r="B11" s="19">
        <v>5</v>
      </c>
      <c r="C11" s="20" t="s">
        <v>468</v>
      </c>
      <c r="D11" s="129" t="s">
        <v>37</v>
      </c>
      <c r="E11" s="129"/>
      <c r="F11" s="132" t="s">
        <v>37</v>
      </c>
      <c r="G11" s="132"/>
      <c r="H11" s="129"/>
      <c r="I11" s="133" t="s">
        <v>76</v>
      </c>
      <c r="J11" s="129" t="s">
        <v>188</v>
      </c>
      <c r="K11" s="129">
        <v>16</v>
      </c>
      <c r="L11" s="129">
        <v>18</v>
      </c>
      <c r="M11" s="129">
        <v>4</v>
      </c>
      <c r="N11" s="129" t="s">
        <v>37</v>
      </c>
      <c r="O11" s="129"/>
      <c r="P11" s="129"/>
      <c r="Q11" s="129" t="s">
        <v>37</v>
      </c>
      <c r="R11" s="129"/>
      <c r="S11" s="129" t="s">
        <v>37</v>
      </c>
      <c r="T11" s="129" t="s">
        <v>37</v>
      </c>
      <c r="U11" s="129" t="s">
        <v>37</v>
      </c>
      <c r="V11" s="129"/>
      <c r="W11" s="129"/>
      <c r="X11" s="129"/>
      <c r="Y11" s="134"/>
      <c r="Z11" s="129">
        <v>183</v>
      </c>
      <c r="AA11" s="129">
        <v>535</v>
      </c>
    </row>
    <row r="12" spans="1:29" s="283" customFormat="1" ht="21" customHeight="1" x14ac:dyDescent="0.25">
      <c r="B12" s="19">
        <v>6</v>
      </c>
      <c r="C12" s="20" t="s">
        <v>650</v>
      </c>
      <c r="D12" s="129" t="s">
        <v>37</v>
      </c>
      <c r="E12" s="129"/>
      <c r="F12" s="132" t="s">
        <v>37</v>
      </c>
      <c r="G12" s="132"/>
      <c r="H12" s="129"/>
      <c r="I12" s="133" t="s">
        <v>86</v>
      </c>
      <c r="J12" s="129" t="s">
        <v>188</v>
      </c>
      <c r="K12" s="161">
        <v>0.6875</v>
      </c>
      <c r="L12" s="161">
        <v>0.77083333333333337</v>
      </c>
      <c r="M12" s="129">
        <v>4</v>
      </c>
      <c r="N12" s="129" t="s">
        <v>37</v>
      </c>
      <c r="O12" s="129"/>
      <c r="P12" s="129"/>
      <c r="Q12" s="129" t="s">
        <v>37</v>
      </c>
      <c r="R12" s="129"/>
      <c r="S12" s="129" t="s">
        <v>37</v>
      </c>
      <c r="T12" s="129"/>
      <c r="U12" s="129" t="s">
        <v>37</v>
      </c>
      <c r="V12" s="129"/>
      <c r="W12" s="129"/>
      <c r="X12" s="129"/>
      <c r="Y12" s="134"/>
      <c r="Z12" s="129">
        <v>150</v>
      </c>
      <c r="AA12" s="129">
        <v>488</v>
      </c>
    </row>
    <row r="13" spans="1:29" s="283" customFormat="1" ht="21" customHeight="1" x14ac:dyDescent="0.25">
      <c r="B13" s="19">
        <v>7</v>
      </c>
      <c r="C13" s="276" t="s">
        <v>646</v>
      </c>
      <c r="D13" s="165" t="s">
        <v>37</v>
      </c>
      <c r="E13" s="165"/>
      <c r="F13" s="166" t="s">
        <v>37</v>
      </c>
      <c r="G13" s="166"/>
      <c r="H13" s="129"/>
      <c r="I13" s="167" t="s">
        <v>147</v>
      </c>
      <c r="J13" s="165" t="s">
        <v>647</v>
      </c>
      <c r="K13" s="165">
        <v>11</v>
      </c>
      <c r="L13" s="165">
        <v>13</v>
      </c>
      <c r="M13" s="165">
        <v>8</v>
      </c>
      <c r="N13" s="165" t="s">
        <v>37</v>
      </c>
      <c r="O13" s="165"/>
      <c r="P13" s="165"/>
      <c r="Q13" s="165" t="s">
        <v>37</v>
      </c>
      <c r="R13" s="165"/>
      <c r="S13" s="165" t="s">
        <v>37</v>
      </c>
      <c r="T13" s="165" t="s">
        <v>37</v>
      </c>
      <c r="U13" s="165" t="s">
        <v>37</v>
      </c>
      <c r="V13" s="165"/>
      <c r="W13" s="165"/>
      <c r="X13" s="165"/>
      <c r="Y13" s="168"/>
      <c r="Z13" s="129">
        <v>130</v>
      </c>
      <c r="AA13" s="129">
        <v>454</v>
      </c>
    </row>
    <row r="14" spans="1:29" s="283" customFormat="1" ht="21" customHeight="1" x14ac:dyDescent="0.25">
      <c r="B14" s="19">
        <v>8</v>
      </c>
      <c r="C14" s="276" t="s">
        <v>637</v>
      </c>
      <c r="D14" s="165" t="s">
        <v>37</v>
      </c>
      <c r="E14" s="165"/>
      <c r="F14" s="166" t="s">
        <v>37</v>
      </c>
      <c r="G14" s="166"/>
      <c r="H14" s="129"/>
      <c r="I14" s="167" t="s">
        <v>51</v>
      </c>
      <c r="J14" s="165" t="s">
        <v>238</v>
      </c>
      <c r="K14" s="251">
        <v>0.35416666666666669</v>
      </c>
      <c r="L14" s="251">
        <v>0.4375</v>
      </c>
      <c r="M14" s="165">
        <v>7</v>
      </c>
      <c r="N14" s="165" t="s">
        <v>37</v>
      </c>
      <c r="O14" s="165"/>
      <c r="P14" s="165"/>
      <c r="Q14" s="165" t="s">
        <v>37</v>
      </c>
      <c r="R14" s="165"/>
      <c r="S14" s="165" t="s">
        <v>37</v>
      </c>
      <c r="T14" s="165" t="s">
        <v>37</v>
      </c>
      <c r="U14" s="165" t="s">
        <v>37</v>
      </c>
      <c r="V14" s="165"/>
      <c r="W14" s="165"/>
      <c r="X14" s="165"/>
      <c r="Y14" s="168"/>
      <c r="Z14" s="129">
        <v>114</v>
      </c>
      <c r="AA14" s="129">
        <v>375</v>
      </c>
    </row>
    <row r="15" spans="1:29" s="283" customFormat="1" ht="21" customHeight="1" x14ac:dyDescent="0.25">
      <c r="B15" s="19">
        <v>9</v>
      </c>
      <c r="C15" s="276" t="s">
        <v>648</v>
      </c>
      <c r="D15" s="165" t="s">
        <v>37</v>
      </c>
      <c r="E15" s="165"/>
      <c r="F15" s="166" t="s">
        <v>37</v>
      </c>
      <c r="G15" s="166"/>
      <c r="H15" s="129"/>
      <c r="I15" s="167" t="s">
        <v>649</v>
      </c>
      <c r="J15" s="165" t="s">
        <v>238</v>
      </c>
      <c r="K15" s="251">
        <v>0.76041666666666663</v>
      </c>
      <c r="L15" s="165">
        <v>20</v>
      </c>
      <c r="M15" s="165">
        <v>6</v>
      </c>
      <c r="N15" s="165" t="s">
        <v>37</v>
      </c>
      <c r="O15" s="165"/>
      <c r="P15" s="165"/>
      <c r="Q15" s="165" t="s">
        <v>37</v>
      </c>
      <c r="R15" s="165"/>
      <c r="S15" s="165" t="s">
        <v>37</v>
      </c>
      <c r="T15" s="165" t="s">
        <v>37</v>
      </c>
      <c r="U15" s="165" t="s">
        <v>37</v>
      </c>
      <c r="V15" s="165"/>
      <c r="W15" s="165"/>
      <c r="X15" s="165"/>
      <c r="Y15" s="168"/>
      <c r="Z15" s="129">
        <v>99</v>
      </c>
      <c r="AA15" s="129">
        <v>306</v>
      </c>
    </row>
    <row r="16" spans="1:29" s="283" customFormat="1" ht="21" customHeight="1" x14ac:dyDescent="0.25">
      <c r="B16" s="19">
        <v>10</v>
      </c>
      <c r="C16" s="276" t="s">
        <v>636</v>
      </c>
      <c r="D16" s="165" t="s">
        <v>37</v>
      </c>
      <c r="E16" s="165"/>
      <c r="F16" s="166" t="s">
        <v>37</v>
      </c>
      <c r="G16" s="166"/>
      <c r="H16" s="129"/>
      <c r="I16" s="167" t="s">
        <v>57</v>
      </c>
      <c r="J16" s="165" t="s">
        <v>633</v>
      </c>
      <c r="K16" s="251">
        <v>0.5625</v>
      </c>
      <c r="L16" s="251">
        <v>0.62708333333333333</v>
      </c>
      <c r="M16" s="165">
        <v>3</v>
      </c>
      <c r="N16" s="165" t="s">
        <v>37</v>
      </c>
      <c r="O16" s="165"/>
      <c r="P16" s="165"/>
      <c r="Q16" s="165" t="s">
        <v>37</v>
      </c>
      <c r="R16" s="165"/>
      <c r="S16" s="165" t="s">
        <v>37</v>
      </c>
      <c r="T16" s="165"/>
      <c r="U16" s="165" t="s">
        <v>37</v>
      </c>
      <c r="V16" s="165"/>
      <c r="W16" s="165"/>
      <c r="X16" s="165"/>
      <c r="Y16" s="168"/>
      <c r="Z16" s="129">
        <v>85</v>
      </c>
      <c r="AA16" s="129">
        <v>277</v>
      </c>
    </row>
    <row r="17" spans="1:31" s="283" customFormat="1" ht="21" customHeight="1" x14ac:dyDescent="0.25">
      <c r="B17" s="19">
        <v>11</v>
      </c>
      <c r="C17" s="281" t="s">
        <v>628</v>
      </c>
      <c r="D17" s="129" t="s">
        <v>37</v>
      </c>
      <c r="E17" s="129"/>
      <c r="F17" s="132" t="s">
        <v>37</v>
      </c>
      <c r="G17" s="132"/>
      <c r="H17" s="129"/>
      <c r="I17" s="133" t="s">
        <v>76</v>
      </c>
      <c r="J17" s="129" t="s">
        <v>238</v>
      </c>
      <c r="K17" s="161">
        <v>0.5625</v>
      </c>
      <c r="L17" s="161">
        <v>0.64583333333333337</v>
      </c>
      <c r="M17" s="129">
        <v>3</v>
      </c>
      <c r="N17" s="129" t="s">
        <v>37</v>
      </c>
      <c r="O17" s="129"/>
      <c r="P17" s="129"/>
      <c r="Q17" s="129" t="s">
        <v>37</v>
      </c>
      <c r="R17" s="129"/>
      <c r="S17" s="129" t="s">
        <v>37</v>
      </c>
      <c r="T17" s="129"/>
      <c r="U17" s="129" t="s">
        <v>37</v>
      </c>
      <c r="V17" s="129"/>
      <c r="W17" s="129"/>
      <c r="X17" s="129"/>
      <c r="Y17" s="134"/>
      <c r="Z17" s="129">
        <v>85</v>
      </c>
      <c r="AA17" s="129">
        <v>273</v>
      </c>
    </row>
    <row r="18" spans="1:31" s="283" customFormat="1" ht="21" customHeight="1" x14ac:dyDescent="0.25">
      <c r="B18" s="19">
        <v>12</v>
      </c>
      <c r="C18" s="282" t="s">
        <v>643</v>
      </c>
      <c r="D18" s="129" t="s">
        <v>37</v>
      </c>
      <c r="E18" s="129"/>
      <c r="F18" s="132" t="s">
        <v>37</v>
      </c>
      <c r="G18" s="132"/>
      <c r="H18" s="129"/>
      <c r="I18" s="133" t="s">
        <v>51</v>
      </c>
      <c r="J18" s="129" t="s">
        <v>238</v>
      </c>
      <c r="K18" s="161">
        <v>0.64583333333333337</v>
      </c>
      <c r="L18" s="161">
        <v>0.72916666666666663</v>
      </c>
      <c r="M18" s="129">
        <v>3</v>
      </c>
      <c r="N18" s="129" t="s">
        <v>37</v>
      </c>
      <c r="O18" s="129"/>
      <c r="P18" s="129"/>
      <c r="Q18" s="129" t="s">
        <v>37</v>
      </c>
      <c r="R18" s="129"/>
      <c r="S18" s="129" t="s">
        <v>37</v>
      </c>
      <c r="T18" s="129"/>
      <c r="U18" s="129" t="s">
        <v>37</v>
      </c>
      <c r="V18" s="129"/>
      <c r="W18" s="129"/>
      <c r="X18" s="129"/>
      <c r="Y18" s="134"/>
      <c r="Z18" s="129">
        <v>80</v>
      </c>
      <c r="AA18" s="129">
        <v>249</v>
      </c>
    </row>
    <row r="19" spans="1:31" s="283" customFormat="1" ht="21" customHeight="1" x14ac:dyDescent="0.25">
      <c r="B19" s="19">
        <v>13</v>
      </c>
      <c r="C19" s="281" t="s">
        <v>634</v>
      </c>
      <c r="D19" s="129" t="s">
        <v>37</v>
      </c>
      <c r="E19" s="129"/>
      <c r="F19" s="132" t="s">
        <v>37</v>
      </c>
      <c r="G19" s="132"/>
      <c r="H19" s="129"/>
      <c r="I19" s="133" t="s">
        <v>57</v>
      </c>
      <c r="J19" s="129" t="s">
        <v>633</v>
      </c>
      <c r="K19" s="129">
        <v>11</v>
      </c>
      <c r="L19" s="129">
        <v>13</v>
      </c>
      <c r="M19" s="129">
        <v>11</v>
      </c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 t="s">
        <v>37</v>
      </c>
      <c r="U19" s="129" t="s">
        <v>37</v>
      </c>
      <c r="V19" s="129"/>
      <c r="W19" s="129"/>
      <c r="X19" s="129"/>
      <c r="Y19" s="134"/>
      <c r="Z19" s="129">
        <v>48</v>
      </c>
      <c r="AA19" s="129">
        <v>156</v>
      </c>
    </row>
    <row r="20" spans="1:31" s="283" customFormat="1" ht="21" customHeight="1" x14ac:dyDescent="0.25">
      <c r="B20" s="19">
        <v>14</v>
      </c>
      <c r="C20" s="281" t="s">
        <v>638</v>
      </c>
      <c r="D20" s="129" t="s">
        <v>37</v>
      </c>
      <c r="E20" s="129"/>
      <c r="F20" s="132" t="s">
        <v>37</v>
      </c>
      <c r="G20" s="132"/>
      <c r="H20" s="129"/>
      <c r="I20" s="133" t="s">
        <v>57</v>
      </c>
      <c r="J20" s="129" t="s">
        <v>633</v>
      </c>
      <c r="K20" s="129">
        <v>16</v>
      </c>
      <c r="L20" s="129">
        <v>18</v>
      </c>
      <c r="M20" s="129">
        <v>4</v>
      </c>
      <c r="N20" s="129" t="s">
        <v>37</v>
      </c>
      <c r="O20" s="129"/>
      <c r="P20" s="129"/>
      <c r="Q20" s="129" t="s">
        <v>37</v>
      </c>
      <c r="R20" s="129"/>
      <c r="S20" s="129" t="s">
        <v>37</v>
      </c>
      <c r="T20" s="129" t="s">
        <v>37</v>
      </c>
      <c r="U20" s="129" t="s">
        <v>37</v>
      </c>
      <c r="V20" s="129"/>
      <c r="W20" s="129"/>
      <c r="X20" s="129"/>
      <c r="Y20" s="134"/>
      <c r="Z20" s="129">
        <v>45</v>
      </c>
      <c r="AA20" s="129">
        <v>155</v>
      </c>
    </row>
    <row r="21" spans="1:31" s="283" customFormat="1" ht="21" customHeight="1" x14ac:dyDescent="0.25">
      <c r="B21" s="19">
        <v>15</v>
      </c>
      <c r="C21" s="281" t="s">
        <v>516</v>
      </c>
      <c r="D21" s="129" t="s">
        <v>37</v>
      </c>
      <c r="E21" s="129"/>
      <c r="F21" s="132" t="s">
        <v>37</v>
      </c>
      <c r="G21" s="132"/>
      <c r="H21" s="129"/>
      <c r="I21" s="133" t="s">
        <v>57</v>
      </c>
      <c r="J21" s="129" t="s">
        <v>633</v>
      </c>
      <c r="K21" s="184" t="s">
        <v>1978</v>
      </c>
      <c r="L21" s="161">
        <v>0.4375</v>
      </c>
      <c r="M21" s="129">
        <v>2</v>
      </c>
      <c r="N21" s="129" t="s">
        <v>37</v>
      </c>
      <c r="O21" s="129"/>
      <c r="P21" s="129"/>
      <c r="Q21" s="129" t="s">
        <v>37</v>
      </c>
      <c r="R21" s="129"/>
      <c r="S21" s="129" t="s">
        <v>37</v>
      </c>
      <c r="T21" s="129"/>
      <c r="U21" s="129" t="s">
        <v>37</v>
      </c>
      <c r="V21" s="129"/>
      <c r="W21" s="129"/>
      <c r="X21" s="129"/>
      <c r="Y21" s="134"/>
      <c r="Z21" s="129">
        <v>37</v>
      </c>
      <c r="AA21" s="129">
        <v>101</v>
      </c>
    </row>
    <row r="22" spans="1:31" s="283" customFormat="1" ht="21" customHeight="1" x14ac:dyDescent="0.25">
      <c r="B22" s="19">
        <v>16</v>
      </c>
      <c r="C22" s="282" t="s">
        <v>641</v>
      </c>
      <c r="D22" s="129" t="s">
        <v>37</v>
      </c>
      <c r="E22" s="129"/>
      <c r="F22" s="132" t="s">
        <v>37</v>
      </c>
      <c r="G22" s="132"/>
      <c r="H22" s="129"/>
      <c r="I22" s="133" t="s">
        <v>51</v>
      </c>
      <c r="J22" s="129" t="s">
        <v>238</v>
      </c>
      <c r="K22" s="161">
        <v>0.55208333333333337</v>
      </c>
      <c r="L22" s="161">
        <v>0.63541666666666663</v>
      </c>
      <c r="M22" s="129">
        <v>2</v>
      </c>
      <c r="N22" s="129" t="s">
        <v>37</v>
      </c>
      <c r="O22" s="129"/>
      <c r="P22" s="129"/>
      <c r="Q22" s="129" t="s">
        <v>37</v>
      </c>
      <c r="R22" s="129"/>
      <c r="S22" s="129" t="s">
        <v>37</v>
      </c>
      <c r="T22" s="129"/>
      <c r="U22" s="129" t="s">
        <v>37</v>
      </c>
      <c r="V22" s="129"/>
      <c r="W22" s="129"/>
      <c r="X22" s="129"/>
      <c r="Y22" s="134"/>
      <c r="Z22" s="129">
        <v>36</v>
      </c>
      <c r="AA22" s="129">
        <v>121</v>
      </c>
    </row>
    <row r="23" spans="1:31" s="283" customFormat="1" ht="21" customHeight="1" x14ac:dyDescent="0.25">
      <c r="B23" s="19">
        <v>17</v>
      </c>
      <c r="C23" s="281" t="s">
        <v>640</v>
      </c>
      <c r="D23" s="129" t="s">
        <v>37</v>
      </c>
      <c r="E23" s="129"/>
      <c r="F23" s="132" t="s">
        <v>37</v>
      </c>
      <c r="G23" s="132"/>
      <c r="H23" s="129"/>
      <c r="I23" s="133" t="s">
        <v>51</v>
      </c>
      <c r="J23" s="129" t="s">
        <v>238</v>
      </c>
      <c r="K23" s="129">
        <v>11</v>
      </c>
      <c r="L23" s="129">
        <v>13</v>
      </c>
      <c r="M23" s="129">
        <v>2</v>
      </c>
      <c r="N23" s="129" t="s">
        <v>37</v>
      </c>
      <c r="O23" s="129"/>
      <c r="P23" s="129"/>
      <c r="Q23" s="129" t="s">
        <v>37</v>
      </c>
      <c r="R23" s="129"/>
      <c r="S23" s="129" t="s">
        <v>37</v>
      </c>
      <c r="T23" s="129" t="s">
        <v>37</v>
      </c>
      <c r="U23" s="129" t="s">
        <v>37</v>
      </c>
      <c r="V23" s="129"/>
      <c r="W23" s="129"/>
      <c r="X23" s="129"/>
      <c r="Y23" s="134"/>
      <c r="Z23" s="129">
        <v>34</v>
      </c>
      <c r="AA23" s="129">
        <v>89</v>
      </c>
    </row>
    <row r="24" spans="1:31" s="283" customFormat="1" ht="21" customHeight="1" x14ac:dyDescent="0.25">
      <c r="B24" s="19">
        <v>18</v>
      </c>
      <c r="C24" s="281" t="s">
        <v>639</v>
      </c>
      <c r="D24" s="129" t="s">
        <v>37</v>
      </c>
      <c r="E24" s="129"/>
      <c r="F24" s="132" t="s">
        <v>37</v>
      </c>
      <c r="G24" s="132"/>
      <c r="H24" s="129"/>
      <c r="I24" s="133" t="s">
        <v>51</v>
      </c>
      <c r="J24" s="129" t="s">
        <v>238</v>
      </c>
      <c r="K24" s="129">
        <v>18</v>
      </c>
      <c r="L24" s="129">
        <v>20</v>
      </c>
      <c r="M24" s="129">
        <v>6</v>
      </c>
      <c r="N24" s="129" t="s">
        <v>37</v>
      </c>
      <c r="O24" s="129"/>
      <c r="P24" s="129"/>
      <c r="Q24" s="129" t="s">
        <v>37</v>
      </c>
      <c r="R24" s="129"/>
      <c r="S24" s="129" t="s">
        <v>37</v>
      </c>
      <c r="T24" s="129" t="s">
        <v>37</v>
      </c>
      <c r="U24" s="129" t="s">
        <v>37</v>
      </c>
      <c r="V24" s="129"/>
      <c r="W24" s="129"/>
      <c r="X24" s="129"/>
      <c r="Y24" s="134"/>
      <c r="Z24" s="129">
        <v>31</v>
      </c>
      <c r="AA24" s="129">
        <v>112</v>
      </c>
    </row>
    <row r="25" spans="1:31" s="283" customFormat="1" ht="21" customHeight="1" x14ac:dyDescent="0.4">
      <c r="A25" s="23"/>
      <c r="B25" s="19">
        <v>19</v>
      </c>
      <c r="C25" s="276" t="s">
        <v>635</v>
      </c>
      <c r="D25" s="129" t="s">
        <v>37</v>
      </c>
      <c r="E25" s="129"/>
      <c r="F25" s="132" t="s">
        <v>37</v>
      </c>
      <c r="G25" s="132"/>
      <c r="H25" s="129"/>
      <c r="I25" s="133" t="s">
        <v>76</v>
      </c>
      <c r="J25" s="129" t="s">
        <v>2007</v>
      </c>
      <c r="K25" s="161">
        <v>0.47916666666666669</v>
      </c>
      <c r="L25" s="161">
        <v>0.5625</v>
      </c>
      <c r="M25" s="129">
        <v>2</v>
      </c>
      <c r="N25" s="129" t="s">
        <v>37</v>
      </c>
      <c r="O25" s="129"/>
      <c r="P25" s="129"/>
      <c r="Q25" s="129" t="s">
        <v>37</v>
      </c>
      <c r="R25" s="129"/>
      <c r="S25" s="129" t="s">
        <v>37</v>
      </c>
      <c r="T25" s="129" t="s">
        <v>37</v>
      </c>
      <c r="U25" s="129" t="s">
        <v>37</v>
      </c>
      <c r="V25" s="129"/>
      <c r="W25" s="129"/>
      <c r="X25" s="129"/>
      <c r="Y25" s="134"/>
      <c r="Z25" s="129">
        <v>30</v>
      </c>
      <c r="AA25" s="129">
        <v>92</v>
      </c>
    </row>
    <row r="26" spans="1:31" s="283" customFormat="1" ht="21" customHeight="1" x14ac:dyDescent="0.4">
      <c r="A26" s="23"/>
      <c r="B26" s="21">
        <v>20</v>
      </c>
      <c r="C26" s="278" t="s">
        <v>645</v>
      </c>
      <c r="D26" s="461"/>
      <c r="E26" s="461"/>
      <c r="F26" s="462"/>
      <c r="G26" s="462"/>
      <c r="H26" s="36"/>
      <c r="I26" s="36" t="s">
        <v>76</v>
      </c>
      <c r="J26" s="36" t="s">
        <v>2014</v>
      </c>
      <c r="K26" s="326" t="s">
        <v>2017</v>
      </c>
      <c r="L26" s="327">
        <v>0.5</v>
      </c>
      <c r="M26" s="36">
        <v>0</v>
      </c>
      <c r="N26" s="36"/>
      <c r="O26" s="36"/>
      <c r="P26" s="36"/>
      <c r="Q26" s="36"/>
      <c r="R26" s="36"/>
      <c r="S26" s="36"/>
      <c r="T26" s="36"/>
      <c r="U26" s="36"/>
      <c r="V26" s="461"/>
      <c r="W26" s="461"/>
      <c r="X26" s="461"/>
      <c r="Y26" s="463"/>
      <c r="Z26" s="36">
        <v>8</v>
      </c>
      <c r="AA26" s="36">
        <v>15</v>
      </c>
      <c r="AB26" s="460" t="s">
        <v>2033</v>
      </c>
      <c r="AC26" s="459"/>
      <c r="AD26" s="459"/>
      <c r="AE26" s="459"/>
    </row>
    <row r="27" spans="1:31" s="283" customFormat="1" ht="21" customHeight="1" x14ac:dyDescent="0.4">
      <c r="A27" s="23"/>
      <c r="B27" s="19">
        <v>21</v>
      </c>
      <c r="C27" s="282" t="s">
        <v>644</v>
      </c>
      <c r="D27" s="36"/>
      <c r="E27" s="36"/>
      <c r="F27" s="464"/>
      <c r="G27" s="464"/>
      <c r="H27" s="36"/>
      <c r="I27" s="465" t="s">
        <v>76</v>
      </c>
      <c r="J27" s="36" t="s">
        <v>2014</v>
      </c>
      <c r="K27" s="36" t="s">
        <v>2017</v>
      </c>
      <c r="L27" s="327">
        <v>0.5</v>
      </c>
      <c r="M27" s="36">
        <v>0</v>
      </c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466"/>
      <c r="Z27" s="36">
        <v>5</v>
      </c>
      <c r="AA27" s="36">
        <v>21</v>
      </c>
      <c r="AB27" s="396" t="s">
        <v>2018</v>
      </c>
      <c r="AC27" s="397"/>
      <c r="AD27" s="397"/>
    </row>
    <row r="28" spans="1:31" s="283" customFormat="1" ht="21" customHeight="1" x14ac:dyDescent="0.4">
      <c r="A28" s="23"/>
      <c r="B28" s="19">
        <v>22</v>
      </c>
      <c r="C28" s="282" t="s">
        <v>642</v>
      </c>
      <c r="D28" s="36"/>
      <c r="E28" s="36"/>
      <c r="F28" s="464"/>
      <c r="G28" s="464"/>
      <c r="H28" s="36"/>
      <c r="I28" s="36" t="s">
        <v>76</v>
      </c>
      <c r="J28" s="36" t="s">
        <v>2014</v>
      </c>
      <c r="K28" s="326" t="s">
        <v>2017</v>
      </c>
      <c r="L28" s="327">
        <v>0.5</v>
      </c>
      <c r="M28" s="36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466"/>
      <c r="Z28" s="36">
        <v>5</v>
      </c>
      <c r="AA28" s="36">
        <v>18</v>
      </c>
      <c r="AB28" s="396" t="s">
        <v>2018</v>
      </c>
      <c r="AC28" s="397"/>
      <c r="AD28" s="397"/>
    </row>
    <row r="29" spans="1:31" x14ac:dyDescent="0.5">
      <c r="X29"/>
      <c r="Y29"/>
      <c r="Z29" s="185"/>
      <c r="AA29" s="35"/>
    </row>
    <row r="30" spans="1:31" x14ac:dyDescent="0.5">
      <c r="X30"/>
      <c r="Y30"/>
      <c r="Z30" s="185"/>
      <c r="AA30" s="35"/>
    </row>
    <row r="31" spans="1:31" x14ac:dyDescent="0.5">
      <c r="X31"/>
      <c r="Y31"/>
      <c r="Z31" s="185"/>
      <c r="AA31" s="35"/>
    </row>
    <row r="32" spans="1:31" x14ac:dyDescent="0.5">
      <c r="X32"/>
      <c r="Y32"/>
      <c r="Z32" s="185"/>
      <c r="AA32" s="35"/>
    </row>
    <row r="33" spans="24:27" x14ac:dyDescent="0.5">
      <c r="X33"/>
      <c r="Y33"/>
      <c r="Z33" s="185"/>
      <c r="AA33" s="35"/>
    </row>
    <row r="34" spans="24:27" x14ac:dyDescent="0.5">
      <c r="X34"/>
      <c r="Y34"/>
      <c r="Z34" s="185"/>
      <c r="AA34" s="35"/>
    </row>
    <row r="35" spans="24:27" x14ac:dyDescent="0.5">
      <c r="X35"/>
      <c r="Y35"/>
      <c r="Z35" s="185"/>
      <c r="AA35" s="35"/>
    </row>
    <row r="36" spans="24:27" x14ac:dyDescent="0.5">
      <c r="X36"/>
      <c r="Y36"/>
      <c r="Z36" s="185"/>
      <c r="AA36" s="35"/>
    </row>
    <row r="37" spans="24:27" x14ac:dyDescent="0.5">
      <c r="X37"/>
      <c r="Y37"/>
      <c r="Z37" s="185"/>
      <c r="AA37" s="35"/>
    </row>
    <row r="38" spans="24:27" x14ac:dyDescent="0.5">
      <c r="X38"/>
      <c r="Y38"/>
      <c r="Z38" s="185"/>
      <c r="AA38" s="35"/>
    </row>
    <row r="39" spans="24:27" x14ac:dyDescent="0.5">
      <c r="X39"/>
      <c r="Y39"/>
      <c r="Z39" s="185"/>
      <c r="AA39" s="35"/>
    </row>
    <row r="40" spans="24:27" x14ac:dyDescent="0.5">
      <c r="X40"/>
      <c r="Y40"/>
      <c r="Z40" s="185"/>
      <c r="AA40" s="35"/>
    </row>
    <row r="41" spans="24:27" x14ac:dyDescent="0.5">
      <c r="X41"/>
      <c r="Y41"/>
      <c r="Z41" s="185"/>
      <c r="AA41" s="35"/>
    </row>
    <row r="42" spans="24:27" x14ac:dyDescent="0.5">
      <c r="X42"/>
      <c r="Y42"/>
      <c r="Z42" s="185"/>
      <c r="AA42" s="35"/>
    </row>
    <row r="43" spans="24:27" x14ac:dyDescent="0.5">
      <c r="X43"/>
      <c r="Y43"/>
      <c r="Z43" s="185"/>
      <c r="AA43" s="35"/>
    </row>
    <row r="44" spans="24:27" x14ac:dyDescent="0.5">
      <c r="X44"/>
      <c r="Y44"/>
      <c r="Z44" s="185"/>
      <c r="AA44" s="35"/>
    </row>
    <row r="45" spans="24:27" x14ac:dyDescent="0.5">
      <c r="X45"/>
      <c r="Y45"/>
      <c r="Z45" s="185"/>
      <c r="AA45" s="35"/>
    </row>
  </sheetData>
  <sortState ref="C8:AA39">
    <sortCondition descending="1" ref="Z8:Z39"/>
    <sortCondition descending="1" ref="AA8:AA39"/>
  </sortState>
  <mergeCells count="23">
    <mergeCell ref="AB26:AE26"/>
    <mergeCell ref="AB27:AD27"/>
    <mergeCell ref="AB28:AD28"/>
    <mergeCell ref="B3:Y3"/>
    <mergeCell ref="B1:Y1"/>
    <mergeCell ref="B2:H2"/>
    <mergeCell ref="I2:N2"/>
    <mergeCell ref="O2:S2"/>
    <mergeCell ref="T2:Y2"/>
    <mergeCell ref="B4:B6"/>
    <mergeCell ref="AC4:AC5"/>
    <mergeCell ref="X4:Y5"/>
    <mergeCell ref="V4:W5"/>
    <mergeCell ref="S4:U5"/>
    <mergeCell ref="Q4:R5"/>
    <mergeCell ref="P4:P5"/>
    <mergeCell ref="N4:O5"/>
    <mergeCell ref="C4:C6"/>
    <mergeCell ref="M4:M6"/>
    <mergeCell ref="K4:L5"/>
    <mergeCell ref="I4:J5"/>
    <mergeCell ref="F4:H5"/>
    <mergeCell ref="D4:E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rightToLeft="1" zoomScaleNormal="100" workbookViewId="0">
      <pane ySplit="6" topLeftCell="A7" activePane="bottomLeft" state="frozen"/>
      <selection pane="bottomLeft" activeCell="C7" sqref="C7"/>
    </sheetView>
  </sheetViews>
  <sheetFormatPr defaultColWidth="9" defaultRowHeight="33" x14ac:dyDescent="0.5"/>
  <cols>
    <col min="1" max="1" width="2.5703125" style="1" customWidth="1"/>
    <col min="2" max="2" width="5.140625" style="3" customWidth="1"/>
    <col min="3" max="3" width="13.85546875" style="27" customWidth="1"/>
    <col min="4" max="7" width="4.140625" style="3" customWidth="1"/>
    <col min="8" max="8" width="4.140625" style="2" customWidth="1"/>
    <col min="9" max="9" width="5.5703125" style="3" customWidth="1"/>
    <col min="10" max="10" width="7.42578125" style="3" customWidth="1"/>
    <col min="11" max="12" width="6.42578125" style="3" customWidth="1"/>
    <col min="13" max="13" width="5.85546875" style="3" customWidth="1"/>
    <col min="14" max="15" width="4" style="3" customWidth="1"/>
    <col min="16" max="16" width="7.7109375" style="3" customWidth="1"/>
    <col min="17" max="18" width="5" style="3" customWidth="1"/>
    <col min="19" max="20" width="7.140625" style="3" customWidth="1"/>
    <col min="21" max="21" width="6.7109375" style="3" customWidth="1"/>
    <col min="22" max="25" width="4.42578125" style="3" customWidth="1"/>
    <col min="26" max="26" width="4.85546875" style="114" customWidth="1"/>
    <col min="27" max="27" width="5.42578125" style="114" customWidth="1"/>
    <col min="28" max="28" width="3.7109375" style="92" customWidth="1"/>
    <col min="29" max="29" width="3.140625" style="6" customWidth="1"/>
    <col min="30" max="16384" width="9" style="3"/>
  </cols>
  <sheetData>
    <row r="1" spans="1:33" ht="18" customHeight="1" x14ac:dyDescent="0.25">
      <c r="A1" s="3"/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05">
        <f>SUM(Z2:Z3)</f>
        <v>87</v>
      </c>
      <c r="AA1" s="105" t="s">
        <v>994</v>
      </c>
      <c r="AB1" s="90"/>
    </row>
    <row r="2" spans="1:33" s="12" customFormat="1" ht="18.75" customHeight="1" x14ac:dyDescent="0.25">
      <c r="B2" s="415" t="s">
        <v>651</v>
      </c>
      <c r="C2" s="415"/>
      <c r="D2" s="415"/>
      <c r="E2" s="415"/>
      <c r="F2" s="415"/>
      <c r="G2" s="415"/>
      <c r="H2" s="415"/>
      <c r="I2" s="415" t="s">
        <v>652</v>
      </c>
      <c r="J2" s="415"/>
      <c r="K2" s="415"/>
      <c r="L2" s="415"/>
      <c r="M2" s="415"/>
      <c r="N2" s="415"/>
      <c r="O2" s="416" t="s">
        <v>653</v>
      </c>
      <c r="P2" s="416"/>
      <c r="Q2" s="416"/>
      <c r="R2" s="416"/>
      <c r="S2" s="416"/>
      <c r="T2" s="416" t="s">
        <v>4</v>
      </c>
      <c r="U2" s="416"/>
      <c r="V2" s="416"/>
      <c r="W2" s="416"/>
      <c r="X2" s="416"/>
      <c r="Y2" s="416"/>
      <c r="Z2" s="105">
        <f>COUNTIF(Z7:Z93,"&lt;20")</f>
        <v>25</v>
      </c>
      <c r="AA2" s="96" t="s">
        <v>1936</v>
      </c>
      <c r="AC2" s="25"/>
    </row>
    <row r="3" spans="1:33" ht="21.75" customHeight="1" x14ac:dyDescent="0.25">
      <c r="A3" s="3"/>
      <c r="B3" s="383" t="s">
        <v>654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105">
        <f>COUNTIF(Z7:Z93,"&gt;=20")</f>
        <v>62</v>
      </c>
      <c r="AA3" s="113" t="s">
        <v>1938</v>
      </c>
      <c r="AB3" s="3"/>
    </row>
    <row r="4" spans="1:33" s="82" customFormat="1" ht="24.6" customHeight="1" x14ac:dyDescent="0.25">
      <c r="B4" s="402" t="s">
        <v>6</v>
      </c>
      <c r="C4" s="418" t="s">
        <v>7</v>
      </c>
      <c r="D4" s="401" t="s">
        <v>8</v>
      </c>
      <c r="E4" s="401"/>
      <c r="F4" s="401" t="s">
        <v>135</v>
      </c>
      <c r="G4" s="401"/>
      <c r="H4" s="401"/>
      <c r="I4" s="402" t="s">
        <v>10</v>
      </c>
      <c r="J4" s="402"/>
      <c r="K4" s="401" t="s">
        <v>11</v>
      </c>
      <c r="L4" s="401"/>
      <c r="M4" s="401" t="s">
        <v>12</v>
      </c>
      <c r="N4" s="401" t="s">
        <v>13</v>
      </c>
      <c r="O4" s="401"/>
      <c r="P4" s="401" t="s">
        <v>14</v>
      </c>
      <c r="Q4" s="401" t="s">
        <v>15</v>
      </c>
      <c r="R4" s="401"/>
      <c r="S4" s="401" t="s">
        <v>16</v>
      </c>
      <c r="T4" s="401"/>
      <c r="U4" s="401"/>
      <c r="V4" s="401" t="s">
        <v>17</v>
      </c>
      <c r="W4" s="401"/>
      <c r="X4" s="401" t="s">
        <v>18</v>
      </c>
      <c r="Y4" s="401"/>
      <c r="Z4" s="149">
        <f>COUNTIF(Q69:Q93,"*")</f>
        <v>25</v>
      </c>
      <c r="AA4" s="149" t="s">
        <v>1936</v>
      </c>
      <c r="AB4" s="160" t="s">
        <v>994</v>
      </c>
      <c r="AC4" s="399" t="s">
        <v>1941</v>
      </c>
    </row>
    <row r="5" spans="1:33" s="5" customFormat="1" ht="39.6" customHeight="1" x14ac:dyDescent="0.25">
      <c r="B5" s="402"/>
      <c r="C5" s="418"/>
      <c r="D5" s="401"/>
      <c r="E5" s="401"/>
      <c r="F5" s="401"/>
      <c r="G5" s="401"/>
      <c r="H5" s="401"/>
      <c r="I5" s="402"/>
      <c r="J5" s="402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149">
        <f>COUNTIF(Q7:Q68,"*")</f>
        <v>62</v>
      </c>
      <c r="AA5" s="148" t="s">
        <v>1943</v>
      </c>
      <c r="AB5" s="175">
        <f>SUM(Z4:AA5)</f>
        <v>87</v>
      </c>
      <c r="AC5" s="399"/>
    </row>
    <row r="6" spans="1:33" s="5" customFormat="1" ht="62.25" customHeight="1" x14ac:dyDescent="0.25">
      <c r="B6" s="402"/>
      <c r="C6" s="418"/>
      <c r="D6" s="113" t="s">
        <v>19</v>
      </c>
      <c r="E6" s="112" t="s">
        <v>20</v>
      </c>
      <c r="F6" s="112" t="s">
        <v>21</v>
      </c>
      <c r="G6" s="112" t="s">
        <v>22</v>
      </c>
      <c r="H6" s="112" t="s">
        <v>23</v>
      </c>
      <c r="I6" s="113" t="s">
        <v>24</v>
      </c>
      <c r="J6" s="113" t="s">
        <v>25</v>
      </c>
      <c r="K6" s="113" t="s">
        <v>26</v>
      </c>
      <c r="L6" s="113" t="s">
        <v>27</v>
      </c>
      <c r="M6" s="401"/>
      <c r="N6" s="113" t="s">
        <v>20</v>
      </c>
      <c r="O6" s="113" t="s">
        <v>19</v>
      </c>
      <c r="P6" s="112" t="s">
        <v>28</v>
      </c>
      <c r="Q6" s="112" t="s">
        <v>29</v>
      </c>
      <c r="R6" s="112" t="s">
        <v>30</v>
      </c>
      <c r="S6" s="112" t="s">
        <v>31</v>
      </c>
      <c r="T6" s="112" t="s">
        <v>32</v>
      </c>
      <c r="U6" s="112" t="s">
        <v>33</v>
      </c>
      <c r="V6" s="113" t="s">
        <v>19</v>
      </c>
      <c r="W6" s="113" t="s">
        <v>20</v>
      </c>
      <c r="X6" s="113" t="s">
        <v>19</v>
      </c>
      <c r="Y6" s="113" t="s">
        <v>20</v>
      </c>
      <c r="Z6" s="113" t="s">
        <v>34</v>
      </c>
      <c r="AA6" s="113" t="s">
        <v>35</v>
      </c>
      <c r="AB6" s="90"/>
    </row>
    <row r="7" spans="1:33" s="283" customFormat="1" ht="19.5" customHeight="1" x14ac:dyDescent="0.25">
      <c r="B7" s="281">
        <v>1</v>
      </c>
      <c r="C7" s="281" t="s">
        <v>661</v>
      </c>
      <c r="D7" s="186" t="s">
        <v>37</v>
      </c>
      <c r="E7" s="186"/>
      <c r="F7" s="186" t="s">
        <v>37</v>
      </c>
      <c r="G7" s="186"/>
      <c r="H7" s="186"/>
      <c r="I7" s="186" t="s">
        <v>42</v>
      </c>
      <c r="J7" s="186" t="s">
        <v>656</v>
      </c>
      <c r="K7" s="186">
        <v>11</v>
      </c>
      <c r="L7" s="186">
        <v>14</v>
      </c>
      <c r="M7" s="186">
        <v>30</v>
      </c>
      <c r="N7" s="186"/>
      <c r="O7" s="186" t="s">
        <v>37</v>
      </c>
      <c r="P7" s="186"/>
      <c r="Q7" s="186" t="s">
        <v>37</v>
      </c>
      <c r="R7" s="186"/>
      <c r="S7" s="186" t="s">
        <v>37</v>
      </c>
      <c r="T7" s="186" t="s">
        <v>37</v>
      </c>
      <c r="U7" s="186" t="s">
        <v>37</v>
      </c>
      <c r="V7" s="186"/>
      <c r="W7" s="186"/>
      <c r="X7" s="186"/>
      <c r="Y7" s="186"/>
      <c r="Z7" s="129">
        <v>832</v>
      </c>
      <c r="AA7" s="129">
        <v>2594</v>
      </c>
      <c r="AB7" s="90"/>
      <c r="AC7" s="92"/>
    </row>
    <row r="8" spans="1:33" s="283" customFormat="1" ht="19.5" customHeight="1" x14ac:dyDescent="0.25">
      <c r="B8" s="281">
        <v>2</v>
      </c>
      <c r="C8" s="281" t="s">
        <v>672</v>
      </c>
      <c r="D8" s="186" t="s">
        <v>37</v>
      </c>
      <c r="E8" s="186"/>
      <c r="F8" s="186" t="s">
        <v>37</v>
      </c>
      <c r="G8" s="186"/>
      <c r="H8" s="186"/>
      <c r="I8" s="186">
        <v>8</v>
      </c>
      <c r="J8" s="186" t="s">
        <v>2000</v>
      </c>
      <c r="K8" s="186">
        <v>9</v>
      </c>
      <c r="L8" s="186">
        <v>12</v>
      </c>
      <c r="M8" s="187">
        <v>5</v>
      </c>
      <c r="N8" s="186"/>
      <c r="O8" s="186" t="s">
        <v>37</v>
      </c>
      <c r="P8" s="186"/>
      <c r="Q8" s="186" t="s">
        <v>37</v>
      </c>
      <c r="R8" s="186"/>
      <c r="S8" s="186" t="s">
        <v>37</v>
      </c>
      <c r="T8" s="186" t="s">
        <v>37</v>
      </c>
      <c r="U8" s="186" t="s">
        <v>37</v>
      </c>
      <c r="V8" s="186"/>
      <c r="W8" s="186"/>
      <c r="X8" s="186"/>
      <c r="Y8" s="186"/>
      <c r="Z8" s="129">
        <v>541</v>
      </c>
      <c r="AA8" s="129">
        <v>1640</v>
      </c>
      <c r="AB8" s="90"/>
      <c r="AC8" s="92"/>
      <c r="AD8"/>
      <c r="AE8"/>
      <c r="AF8"/>
      <c r="AG8"/>
    </row>
    <row r="9" spans="1:33" s="283" customFormat="1" ht="19.5" customHeight="1" x14ac:dyDescent="0.25">
      <c r="B9" s="281">
        <v>3</v>
      </c>
      <c r="C9" s="281" t="s">
        <v>738</v>
      </c>
      <c r="D9" s="186" t="s">
        <v>37</v>
      </c>
      <c r="E9" s="186"/>
      <c r="F9" s="186" t="s">
        <v>37</v>
      </c>
      <c r="G9" s="186"/>
      <c r="H9" s="186"/>
      <c r="I9" s="186">
        <v>7</v>
      </c>
      <c r="J9" s="186" t="s">
        <v>2001</v>
      </c>
      <c r="K9" s="186">
        <v>11</v>
      </c>
      <c r="L9" s="186">
        <v>13</v>
      </c>
      <c r="M9" s="186">
        <v>12</v>
      </c>
      <c r="N9" s="186"/>
      <c r="O9" s="186" t="s">
        <v>37</v>
      </c>
      <c r="P9" s="186"/>
      <c r="Q9" s="186" t="s">
        <v>37</v>
      </c>
      <c r="R9" s="186"/>
      <c r="S9" s="186" t="s">
        <v>37</v>
      </c>
      <c r="T9" s="186" t="s">
        <v>37</v>
      </c>
      <c r="U9" s="186" t="s">
        <v>37</v>
      </c>
      <c r="V9" s="186"/>
      <c r="W9" s="186"/>
      <c r="X9" s="186"/>
      <c r="Y9" s="186"/>
      <c r="Z9" s="129">
        <v>415</v>
      </c>
      <c r="AA9" s="129">
        <v>1270</v>
      </c>
      <c r="AB9" s="90"/>
      <c r="AC9" s="92"/>
      <c r="AD9"/>
      <c r="AE9"/>
      <c r="AF9"/>
      <c r="AG9"/>
    </row>
    <row r="10" spans="1:33" s="283" customFormat="1" ht="19.5" customHeight="1" x14ac:dyDescent="0.25">
      <c r="B10" s="281">
        <v>4</v>
      </c>
      <c r="C10" s="281" t="s">
        <v>707</v>
      </c>
      <c r="D10" s="186" t="s">
        <v>37</v>
      </c>
      <c r="E10" s="186"/>
      <c r="F10" s="186" t="s">
        <v>37</v>
      </c>
      <c r="G10" s="186"/>
      <c r="H10" s="186"/>
      <c r="I10" s="186" t="s">
        <v>42</v>
      </c>
      <c r="J10" s="186" t="s">
        <v>656</v>
      </c>
      <c r="K10" s="186">
        <v>11</v>
      </c>
      <c r="L10" s="186">
        <v>14</v>
      </c>
      <c r="M10" s="186">
        <v>30</v>
      </c>
      <c r="N10" s="186"/>
      <c r="O10" s="186" t="s">
        <v>37</v>
      </c>
      <c r="P10" s="186"/>
      <c r="Q10" s="186" t="s">
        <v>37</v>
      </c>
      <c r="R10" s="186"/>
      <c r="S10" s="186" t="s">
        <v>37</v>
      </c>
      <c r="T10" s="186" t="s">
        <v>37</v>
      </c>
      <c r="U10" s="186" t="s">
        <v>37</v>
      </c>
      <c r="V10" s="186"/>
      <c r="W10" s="186"/>
      <c r="X10" s="186"/>
      <c r="Y10" s="186"/>
      <c r="Z10" s="129">
        <v>382</v>
      </c>
      <c r="AA10" s="129">
        <v>1203</v>
      </c>
      <c r="AB10" s="90"/>
      <c r="AC10" s="92"/>
      <c r="AD10"/>
      <c r="AE10"/>
      <c r="AF10"/>
      <c r="AG10"/>
    </row>
    <row r="11" spans="1:33" s="283" customFormat="1" ht="19.5" customHeight="1" x14ac:dyDescent="0.25">
      <c r="B11" s="281">
        <v>5</v>
      </c>
      <c r="C11" s="281" t="s">
        <v>692</v>
      </c>
      <c r="D11" s="186" t="s">
        <v>37</v>
      </c>
      <c r="E11" s="186"/>
      <c r="F11" s="186" t="s">
        <v>37</v>
      </c>
      <c r="G11" s="186"/>
      <c r="H11" s="186"/>
      <c r="I11" s="186">
        <v>8</v>
      </c>
      <c r="J11" s="186" t="s">
        <v>2000</v>
      </c>
      <c r="K11" s="186">
        <v>9</v>
      </c>
      <c r="L11" s="186">
        <v>12</v>
      </c>
      <c r="M11" s="187">
        <v>5</v>
      </c>
      <c r="N11" s="186"/>
      <c r="O11" s="186" t="s">
        <v>37</v>
      </c>
      <c r="P11" s="186"/>
      <c r="Q11" s="186" t="s">
        <v>37</v>
      </c>
      <c r="R11" s="186"/>
      <c r="S11" s="186" t="s">
        <v>37</v>
      </c>
      <c r="T11" s="186"/>
      <c r="U11" s="186" t="s">
        <v>37</v>
      </c>
      <c r="V11" s="186"/>
      <c r="W11" s="186"/>
      <c r="X11" s="186"/>
      <c r="Y11" s="186"/>
      <c r="Z11" s="129">
        <v>213</v>
      </c>
      <c r="AA11" s="129">
        <v>726</v>
      </c>
      <c r="AB11" s="90"/>
      <c r="AC11" s="92"/>
      <c r="AD11"/>
      <c r="AE11"/>
      <c r="AF11"/>
      <c r="AG11"/>
    </row>
    <row r="12" spans="1:33" s="283" customFormat="1" ht="19.5" customHeight="1" x14ac:dyDescent="0.25">
      <c r="B12" s="281">
        <v>6</v>
      </c>
      <c r="C12" s="281" t="s">
        <v>699</v>
      </c>
      <c r="D12" s="186" t="s">
        <v>37</v>
      </c>
      <c r="E12" s="186"/>
      <c r="F12" s="186" t="s">
        <v>37</v>
      </c>
      <c r="G12" s="186"/>
      <c r="H12" s="186"/>
      <c r="I12" s="186">
        <v>19</v>
      </c>
      <c r="J12" s="186" t="s">
        <v>87</v>
      </c>
      <c r="K12" s="186">
        <v>9</v>
      </c>
      <c r="L12" s="186">
        <v>12</v>
      </c>
      <c r="M12" s="187">
        <v>5</v>
      </c>
      <c r="N12" s="186"/>
      <c r="O12" s="186" t="s">
        <v>37</v>
      </c>
      <c r="P12" s="186"/>
      <c r="Q12" s="186" t="s">
        <v>37</v>
      </c>
      <c r="R12" s="186"/>
      <c r="S12" s="186" t="s">
        <v>37</v>
      </c>
      <c r="T12" s="186" t="s">
        <v>37</v>
      </c>
      <c r="U12" s="186" t="s">
        <v>37</v>
      </c>
      <c r="V12" s="186"/>
      <c r="W12" s="186"/>
      <c r="X12" s="186"/>
      <c r="Y12" s="186"/>
      <c r="Z12" s="129">
        <v>212</v>
      </c>
      <c r="AA12" s="129">
        <v>641</v>
      </c>
      <c r="AB12" s="90"/>
      <c r="AC12" s="92"/>
      <c r="AD12"/>
      <c r="AE12"/>
      <c r="AF12"/>
      <c r="AG12"/>
    </row>
    <row r="13" spans="1:33" s="283" customFormat="1" ht="31.5" x14ac:dyDescent="0.25">
      <c r="B13" s="281">
        <v>7</v>
      </c>
      <c r="C13" s="281" t="s">
        <v>678</v>
      </c>
      <c r="D13" s="186" t="s">
        <v>37</v>
      </c>
      <c r="E13" s="186"/>
      <c r="F13" s="186" t="s">
        <v>37</v>
      </c>
      <c r="G13" s="186"/>
      <c r="H13" s="186"/>
      <c r="I13" s="186">
        <v>19</v>
      </c>
      <c r="J13" s="186" t="s">
        <v>87</v>
      </c>
      <c r="K13" s="186">
        <v>9</v>
      </c>
      <c r="L13" s="186">
        <v>12</v>
      </c>
      <c r="M13" s="187" t="s">
        <v>679</v>
      </c>
      <c r="N13" s="186"/>
      <c r="O13" s="186" t="s">
        <v>37</v>
      </c>
      <c r="P13" s="186"/>
      <c r="Q13" s="186" t="s">
        <v>37</v>
      </c>
      <c r="R13" s="186"/>
      <c r="S13" s="186" t="s">
        <v>37</v>
      </c>
      <c r="T13" s="186"/>
      <c r="U13" s="186" t="s">
        <v>37</v>
      </c>
      <c r="V13" s="186"/>
      <c r="W13" s="186"/>
      <c r="X13" s="186"/>
      <c r="Y13" s="186"/>
      <c r="Z13" s="129">
        <v>200</v>
      </c>
      <c r="AA13" s="129">
        <v>628</v>
      </c>
      <c r="AB13" s="90"/>
      <c r="AC13" s="92"/>
    </row>
    <row r="14" spans="1:33" s="283" customFormat="1" ht="19.5" customHeight="1" x14ac:dyDescent="0.25">
      <c r="B14" s="281">
        <v>8</v>
      </c>
      <c r="C14" s="281" t="s">
        <v>714</v>
      </c>
      <c r="D14" s="186" t="s">
        <v>37</v>
      </c>
      <c r="E14" s="186"/>
      <c r="F14" s="186" t="s">
        <v>37</v>
      </c>
      <c r="G14" s="186"/>
      <c r="H14" s="186"/>
      <c r="I14" s="186">
        <v>7</v>
      </c>
      <c r="J14" s="186" t="s">
        <v>2001</v>
      </c>
      <c r="K14" s="186">
        <v>11</v>
      </c>
      <c r="L14" s="186">
        <v>13</v>
      </c>
      <c r="M14" s="186">
        <v>12</v>
      </c>
      <c r="N14" s="186"/>
      <c r="O14" s="186" t="s">
        <v>37</v>
      </c>
      <c r="P14" s="186"/>
      <c r="Q14" s="186" t="s">
        <v>37</v>
      </c>
      <c r="R14" s="186"/>
      <c r="S14" s="186" t="s">
        <v>37</v>
      </c>
      <c r="T14" s="186" t="s">
        <v>37</v>
      </c>
      <c r="U14" s="186" t="s">
        <v>37</v>
      </c>
      <c r="V14" s="186"/>
      <c r="W14" s="186"/>
      <c r="X14" s="186"/>
      <c r="Y14" s="186"/>
      <c r="Z14" s="129">
        <v>191</v>
      </c>
      <c r="AA14" s="129">
        <v>570</v>
      </c>
      <c r="AB14" s="90"/>
      <c r="AC14" s="92"/>
    </row>
    <row r="15" spans="1:33" s="283" customFormat="1" ht="19.5" customHeight="1" x14ac:dyDescent="0.25">
      <c r="B15" s="281">
        <v>9</v>
      </c>
      <c r="C15" s="281" t="s">
        <v>480</v>
      </c>
      <c r="D15" s="186" t="s">
        <v>37</v>
      </c>
      <c r="E15" s="186"/>
      <c r="F15" s="186" t="s">
        <v>37</v>
      </c>
      <c r="G15" s="186"/>
      <c r="H15" s="186"/>
      <c r="I15" s="186" t="s">
        <v>42</v>
      </c>
      <c r="J15" s="186" t="s">
        <v>656</v>
      </c>
      <c r="K15" s="186">
        <v>11</v>
      </c>
      <c r="L15" s="186">
        <v>14</v>
      </c>
      <c r="M15" s="186">
        <v>30</v>
      </c>
      <c r="N15" s="186"/>
      <c r="O15" s="186" t="s">
        <v>37</v>
      </c>
      <c r="P15" s="186"/>
      <c r="Q15" s="186" t="s">
        <v>37</v>
      </c>
      <c r="R15" s="186"/>
      <c r="S15" s="186" t="s">
        <v>37</v>
      </c>
      <c r="T15" s="186" t="s">
        <v>37</v>
      </c>
      <c r="U15" s="186" t="s">
        <v>37</v>
      </c>
      <c r="V15" s="186"/>
      <c r="W15" s="186"/>
      <c r="X15" s="186"/>
      <c r="Y15" s="186"/>
      <c r="Z15" s="129">
        <v>179</v>
      </c>
      <c r="AA15" s="129">
        <v>551</v>
      </c>
      <c r="AB15" s="90"/>
      <c r="AC15" s="92"/>
    </row>
    <row r="16" spans="1:33" s="283" customFormat="1" ht="19.5" customHeight="1" x14ac:dyDescent="0.25">
      <c r="B16" s="281">
        <v>10</v>
      </c>
      <c r="C16" s="281" t="s">
        <v>683</v>
      </c>
      <c r="D16" s="186" t="s">
        <v>37</v>
      </c>
      <c r="E16" s="186"/>
      <c r="F16" s="186" t="s">
        <v>37</v>
      </c>
      <c r="G16" s="186"/>
      <c r="H16" s="186"/>
      <c r="I16" s="186">
        <v>8</v>
      </c>
      <c r="J16" s="186" t="s">
        <v>2000</v>
      </c>
      <c r="K16" s="186">
        <v>9</v>
      </c>
      <c r="L16" s="186">
        <v>12</v>
      </c>
      <c r="M16" s="187">
        <v>5</v>
      </c>
      <c r="N16" s="186"/>
      <c r="O16" s="186" t="s">
        <v>37</v>
      </c>
      <c r="P16" s="186"/>
      <c r="Q16" s="186" t="s">
        <v>37</v>
      </c>
      <c r="R16" s="186"/>
      <c r="S16" s="186" t="s">
        <v>37</v>
      </c>
      <c r="T16" s="186" t="s">
        <v>37</v>
      </c>
      <c r="U16" s="186" t="s">
        <v>37</v>
      </c>
      <c r="V16" s="186"/>
      <c r="W16" s="186"/>
      <c r="X16" s="186"/>
      <c r="Y16" s="186"/>
      <c r="Z16" s="129">
        <v>173</v>
      </c>
      <c r="AA16" s="129">
        <v>621</v>
      </c>
      <c r="AB16" s="90"/>
      <c r="AC16" s="92"/>
    </row>
    <row r="17" spans="1:34" s="283" customFormat="1" ht="19.5" customHeight="1" x14ac:dyDescent="0.25">
      <c r="B17" s="281">
        <v>11</v>
      </c>
      <c r="C17" s="281" t="s">
        <v>737</v>
      </c>
      <c r="D17" s="186" t="s">
        <v>37</v>
      </c>
      <c r="E17" s="186"/>
      <c r="F17" s="186" t="s">
        <v>37</v>
      </c>
      <c r="G17" s="186"/>
      <c r="H17" s="186"/>
      <c r="I17" s="186">
        <v>7</v>
      </c>
      <c r="J17" s="186" t="s">
        <v>2001</v>
      </c>
      <c r="K17" s="186">
        <v>11</v>
      </c>
      <c r="L17" s="186">
        <v>13</v>
      </c>
      <c r="M17" s="186">
        <v>12</v>
      </c>
      <c r="N17" s="186"/>
      <c r="O17" s="186" t="s">
        <v>37</v>
      </c>
      <c r="P17" s="186"/>
      <c r="Q17" s="186" t="s">
        <v>37</v>
      </c>
      <c r="R17" s="186"/>
      <c r="S17" s="186" t="s">
        <v>37</v>
      </c>
      <c r="T17" s="186" t="s">
        <v>37</v>
      </c>
      <c r="U17" s="186" t="s">
        <v>37</v>
      </c>
      <c r="V17" s="186"/>
      <c r="W17" s="186"/>
      <c r="X17" s="186"/>
      <c r="Y17" s="186"/>
      <c r="Z17" s="129">
        <v>170</v>
      </c>
      <c r="AA17" s="129">
        <v>655</v>
      </c>
      <c r="AB17" s="90"/>
      <c r="AC17" s="92"/>
    </row>
    <row r="18" spans="1:34" s="283" customFormat="1" ht="19.5" customHeight="1" x14ac:dyDescent="0.25">
      <c r="B18" s="281">
        <v>12</v>
      </c>
      <c r="C18" s="281" t="s">
        <v>693</v>
      </c>
      <c r="D18" s="186" t="s">
        <v>37</v>
      </c>
      <c r="E18" s="186"/>
      <c r="F18" s="186" t="s">
        <v>37</v>
      </c>
      <c r="G18" s="186"/>
      <c r="H18" s="186"/>
      <c r="I18" s="186">
        <v>19</v>
      </c>
      <c r="J18" s="186" t="s">
        <v>87</v>
      </c>
      <c r="K18" s="186">
        <v>9</v>
      </c>
      <c r="L18" s="186">
        <v>12</v>
      </c>
      <c r="M18" s="187">
        <v>5</v>
      </c>
      <c r="N18" s="186"/>
      <c r="O18" s="186" t="s">
        <v>37</v>
      </c>
      <c r="P18" s="186"/>
      <c r="Q18" s="186" t="s">
        <v>37</v>
      </c>
      <c r="R18" s="186"/>
      <c r="S18" s="186" t="s">
        <v>37</v>
      </c>
      <c r="T18" s="186"/>
      <c r="U18" s="186" t="s">
        <v>37</v>
      </c>
      <c r="V18" s="186"/>
      <c r="W18" s="186"/>
      <c r="X18" s="186"/>
      <c r="Y18" s="186"/>
      <c r="Z18" s="129">
        <v>161</v>
      </c>
      <c r="AA18" s="129">
        <v>529</v>
      </c>
      <c r="AB18" s="90"/>
      <c r="AC18" s="92"/>
    </row>
    <row r="19" spans="1:34" s="283" customFormat="1" ht="19.5" customHeight="1" x14ac:dyDescent="0.25">
      <c r="B19" s="281">
        <v>13</v>
      </c>
      <c r="C19" s="281" t="s">
        <v>702</v>
      </c>
      <c r="D19" s="186" t="s">
        <v>37</v>
      </c>
      <c r="E19" s="186"/>
      <c r="F19" s="186" t="s">
        <v>37</v>
      </c>
      <c r="G19" s="186"/>
      <c r="H19" s="186"/>
      <c r="I19" s="186" t="s">
        <v>42</v>
      </c>
      <c r="J19" s="186" t="s">
        <v>656</v>
      </c>
      <c r="K19" s="186">
        <v>11</v>
      </c>
      <c r="L19" s="186">
        <v>14</v>
      </c>
      <c r="M19" s="186">
        <v>30</v>
      </c>
      <c r="N19" s="186"/>
      <c r="O19" s="186" t="s">
        <v>37</v>
      </c>
      <c r="P19" s="186"/>
      <c r="Q19" s="186" t="s">
        <v>37</v>
      </c>
      <c r="R19" s="186"/>
      <c r="S19" s="186" t="s">
        <v>37</v>
      </c>
      <c r="T19" s="186" t="s">
        <v>37</v>
      </c>
      <c r="U19" s="186" t="s">
        <v>37</v>
      </c>
      <c r="V19" s="186"/>
      <c r="W19" s="186"/>
      <c r="X19" s="186"/>
      <c r="Y19" s="186"/>
      <c r="Z19" s="129">
        <v>148</v>
      </c>
      <c r="AA19" s="129">
        <v>547</v>
      </c>
      <c r="AB19" s="90"/>
      <c r="AC19" s="92"/>
    </row>
    <row r="20" spans="1:34" s="283" customFormat="1" ht="19.5" customHeight="1" x14ac:dyDescent="0.25">
      <c r="B20" s="281">
        <v>14</v>
      </c>
      <c r="C20" s="281" t="s">
        <v>718</v>
      </c>
      <c r="D20" s="186" t="s">
        <v>37</v>
      </c>
      <c r="E20" s="186"/>
      <c r="F20" s="186" t="s">
        <v>37</v>
      </c>
      <c r="G20" s="186"/>
      <c r="H20" s="186"/>
      <c r="I20" s="186">
        <v>6</v>
      </c>
      <c r="J20" s="186" t="s">
        <v>662</v>
      </c>
      <c r="K20" s="186">
        <v>10</v>
      </c>
      <c r="L20" s="186">
        <v>12</v>
      </c>
      <c r="M20" s="186">
        <v>12</v>
      </c>
      <c r="N20" s="186"/>
      <c r="O20" s="186" t="s">
        <v>37</v>
      </c>
      <c r="P20" s="186"/>
      <c r="Q20" s="186" t="s">
        <v>37</v>
      </c>
      <c r="R20" s="186"/>
      <c r="S20" s="186" t="s">
        <v>37</v>
      </c>
      <c r="T20" s="186" t="s">
        <v>37</v>
      </c>
      <c r="U20" s="186" t="s">
        <v>37</v>
      </c>
      <c r="V20" s="186"/>
      <c r="W20" s="186"/>
      <c r="X20" s="186"/>
      <c r="Y20" s="186"/>
      <c r="Z20" s="129">
        <v>147</v>
      </c>
      <c r="AA20" s="129">
        <v>416</v>
      </c>
      <c r="AB20" s="90"/>
      <c r="AC20" s="92"/>
    </row>
    <row r="21" spans="1:34" s="283" customFormat="1" ht="19.5" customHeight="1" x14ac:dyDescent="0.25">
      <c r="B21" s="281">
        <v>15</v>
      </c>
      <c r="C21" s="281" t="s">
        <v>721</v>
      </c>
      <c r="D21" s="186" t="s">
        <v>37</v>
      </c>
      <c r="E21" s="186"/>
      <c r="F21" s="186" t="s">
        <v>37</v>
      </c>
      <c r="G21" s="186"/>
      <c r="H21" s="186"/>
      <c r="I21" s="186">
        <v>6</v>
      </c>
      <c r="J21" s="186" t="s">
        <v>662</v>
      </c>
      <c r="K21" s="186">
        <v>10</v>
      </c>
      <c r="L21" s="186">
        <v>12</v>
      </c>
      <c r="M21" s="186">
        <v>12</v>
      </c>
      <c r="N21" s="186"/>
      <c r="O21" s="186" t="s">
        <v>37</v>
      </c>
      <c r="P21" s="186"/>
      <c r="Q21" s="186" t="s">
        <v>37</v>
      </c>
      <c r="R21" s="186"/>
      <c r="S21" s="186" t="s">
        <v>37</v>
      </c>
      <c r="T21" s="186" t="s">
        <v>37</v>
      </c>
      <c r="U21" s="186" t="s">
        <v>37</v>
      </c>
      <c r="V21" s="186"/>
      <c r="W21" s="186"/>
      <c r="X21" s="186"/>
      <c r="Y21" s="186"/>
      <c r="Z21" s="129">
        <v>137</v>
      </c>
      <c r="AA21" s="129">
        <v>433</v>
      </c>
      <c r="AB21" s="90"/>
      <c r="AC21" s="92"/>
    </row>
    <row r="22" spans="1:34" s="283" customFormat="1" ht="19.5" customHeight="1" x14ac:dyDescent="0.25">
      <c r="B22" s="281">
        <v>16</v>
      </c>
      <c r="C22" s="281" t="s">
        <v>717</v>
      </c>
      <c r="D22" s="186" t="s">
        <v>37</v>
      </c>
      <c r="E22" s="186"/>
      <c r="F22" s="186" t="s">
        <v>37</v>
      </c>
      <c r="G22" s="186"/>
      <c r="H22" s="186"/>
      <c r="I22" s="186">
        <v>7</v>
      </c>
      <c r="J22" s="186" t="s">
        <v>2001</v>
      </c>
      <c r="K22" s="186">
        <v>11</v>
      </c>
      <c r="L22" s="186">
        <v>13</v>
      </c>
      <c r="M22" s="186">
        <v>12</v>
      </c>
      <c r="N22" s="186"/>
      <c r="O22" s="186" t="s">
        <v>37</v>
      </c>
      <c r="P22" s="186"/>
      <c r="Q22" s="186" t="s">
        <v>37</v>
      </c>
      <c r="R22" s="186"/>
      <c r="S22" s="186" t="s">
        <v>37</v>
      </c>
      <c r="T22" s="186" t="s">
        <v>37</v>
      </c>
      <c r="U22" s="186" t="s">
        <v>37</v>
      </c>
      <c r="V22" s="186"/>
      <c r="W22" s="186"/>
      <c r="X22" s="186"/>
      <c r="Y22" s="186"/>
      <c r="Z22" s="129">
        <v>131</v>
      </c>
      <c r="AA22" s="129">
        <v>477</v>
      </c>
      <c r="AB22" s="90"/>
      <c r="AC22" s="92"/>
    </row>
    <row r="23" spans="1:34" s="283" customFormat="1" ht="19.5" customHeight="1" x14ac:dyDescent="0.25">
      <c r="B23" s="281">
        <v>17</v>
      </c>
      <c r="C23" s="281" t="s">
        <v>153</v>
      </c>
      <c r="D23" s="186" t="s">
        <v>37</v>
      </c>
      <c r="E23" s="186"/>
      <c r="F23" s="186" t="s">
        <v>37</v>
      </c>
      <c r="G23" s="186"/>
      <c r="H23" s="186"/>
      <c r="I23" s="186" t="s">
        <v>76</v>
      </c>
      <c r="J23" s="186" t="s">
        <v>658</v>
      </c>
      <c r="K23" s="186">
        <v>13</v>
      </c>
      <c r="L23" s="186">
        <v>19</v>
      </c>
      <c r="M23" s="186">
        <v>30</v>
      </c>
      <c r="N23" s="186"/>
      <c r="O23" s="186" t="s">
        <v>37</v>
      </c>
      <c r="P23" s="186"/>
      <c r="Q23" s="186" t="s">
        <v>37</v>
      </c>
      <c r="R23" s="186"/>
      <c r="S23" s="186" t="s">
        <v>37</v>
      </c>
      <c r="T23" s="186" t="s">
        <v>37</v>
      </c>
      <c r="U23" s="186" t="s">
        <v>37</v>
      </c>
      <c r="V23" s="186"/>
      <c r="W23" s="186"/>
      <c r="X23" s="186"/>
      <c r="Y23" s="186"/>
      <c r="Z23" s="129">
        <v>124</v>
      </c>
      <c r="AA23" s="129">
        <v>470</v>
      </c>
      <c r="AB23" s="90"/>
      <c r="AC23" s="92"/>
    </row>
    <row r="24" spans="1:34" s="283" customFormat="1" ht="19.5" customHeight="1" x14ac:dyDescent="0.4">
      <c r="A24" s="23"/>
      <c r="B24" s="281">
        <v>18</v>
      </c>
      <c r="C24" s="281" t="s">
        <v>663</v>
      </c>
      <c r="D24" s="186" t="s">
        <v>37</v>
      </c>
      <c r="E24" s="186"/>
      <c r="F24" s="186" t="s">
        <v>37</v>
      </c>
      <c r="G24" s="186"/>
      <c r="H24" s="186"/>
      <c r="I24" s="186">
        <v>6</v>
      </c>
      <c r="J24" s="186" t="s">
        <v>662</v>
      </c>
      <c r="K24" s="186">
        <v>10</v>
      </c>
      <c r="L24" s="186">
        <v>12</v>
      </c>
      <c r="M24" s="186">
        <v>12</v>
      </c>
      <c r="N24" s="186"/>
      <c r="O24" s="186" t="s">
        <v>37</v>
      </c>
      <c r="P24" s="186"/>
      <c r="Q24" s="186" t="s">
        <v>37</v>
      </c>
      <c r="R24" s="186"/>
      <c r="S24" s="186" t="s">
        <v>37</v>
      </c>
      <c r="T24" s="186" t="s">
        <v>37</v>
      </c>
      <c r="U24" s="186" t="s">
        <v>37</v>
      </c>
      <c r="V24" s="186"/>
      <c r="W24" s="186"/>
      <c r="X24" s="186"/>
      <c r="Y24" s="186"/>
      <c r="Z24" s="129">
        <v>108</v>
      </c>
      <c r="AA24" s="129">
        <v>427</v>
      </c>
      <c r="AB24" s="90"/>
      <c r="AC24" s="92"/>
    </row>
    <row r="25" spans="1:34" s="283" customFormat="1" ht="19.5" customHeight="1" x14ac:dyDescent="0.4">
      <c r="A25" s="23"/>
      <c r="B25" s="281">
        <v>19</v>
      </c>
      <c r="C25" s="281" t="s">
        <v>695</v>
      </c>
      <c r="D25" s="186" t="s">
        <v>37</v>
      </c>
      <c r="E25" s="186"/>
      <c r="F25" s="186" t="s">
        <v>37</v>
      </c>
      <c r="G25" s="186"/>
      <c r="H25" s="186"/>
      <c r="I25" s="186">
        <v>19</v>
      </c>
      <c r="J25" s="186" t="s">
        <v>87</v>
      </c>
      <c r="K25" s="186">
        <v>9</v>
      </c>
      <c r="L25" s="186">
        <v>12</v>
      </c>
      <c r="M25" s="187">
        <v>5</v>
      </c>
      <c r="N25" s="186"/>
      <c r="O25" s="186" t="s">
        <v>37</v>
      </c>
      <c r="P25" s="186"/>
      <c r="Q25" s="186" t="s">
        <v>37</v>
      </c>
      <c r="R25" s="186"/>
      <c r="S25" s="186" t="s">
        <v>37</v>
      </c>
      <c r="T25" s="186" t="s">
        <v>37</v>
      </c>
      <c r="U25" s="186" t="s">
        <v>37</v>
      </c>
      <c r="V25" s="186"/>
      <c r="W25" s="186"/>
      <c r="X25" s="186"/>
      <c r="Y25" s="186"/>
      <c r="Z25" s="129">
        <v>108</v>
      </c>
      <c r="AA25" s="129">
        <v>359</v>
      </c>
      <c r="AB25" s="90"/>
      <c r="AC25" s="92"/>
    </row>
    <row r="26" spans="1:34" s="283" customFormat="1" ht="19.5" customHeight="1" x14ac:dyDescent="0.4">
      <c r="A26" s="23"/>
      <c r="B26" s="281">
        <v>20</v>
      </c>
      <c r="C26" s="281" t="s">
        <v>701</v>
      </c>
      <c r="D26" s="186" t="s">
        <v>37</v>
      </c>
      <c r="E26" s="186"/>
      <c r="F26" s="186" t="s">
        <v>37</v>
      </c>
      <c r="G26" s="186"/>
      <c r="H26" s="186"/>
      <c r="I26" s="186">
        <v>19</v>
      </c>
      <c r="J26" s="186" t="s">
        <v>87</v>
      </c>
      <c r="K26" s="186">
        <v>9</v>
      </c>
      <c r="L26" s="186">
        <v>12</v>
      </c>
      <c r="M26" s="187">
        <v>5</v>
      </c>
      <c r="N26" s="186"/>
      <c r="O26" s="186" t="s">
        <v>37</v>
      </c>
      <c r="P26" s="186"/>
      <c r="Q26" s="186" t="s">
        <v>37</v>
      </c>
      <c r="R26" s="186"/>
      <c r="S26" s="186" t="s">
        <v>37</v>
      </c>
      <c r="T26" s="186"/>
      <c r="U26" s="186" t="s">
        <v>37</v>
      </c>
      <c r="V26" s="186"/>
      <c r="W26" s="186"/>
      <c r="X26" s="186"/>
      <c r="Y26" s="186"/>
      <c r="Z26" s="129">
        <v>99</v>
      </c>
      <c r="AA26" s="129">
        <v>330</v>
      </c>
      <c r="AB26"/>
      <c r="AC26"/>
      <c r="AD26"/>
      <c r="AE26"/>
      <c r="AF26"/>
      <c r="AG26"/>
      <c r="AH26"/>
    </row>
    <row r="27" spans="1:34" s="283" customFormat="1" ht="19.5" customHeight="1" x14ac:dyDescent="0.4">
      <c r="A27" s="23"/>
      <c r="B27" s="281">
        <v>21</v>
      </c>
      <c r="C27" s="281" t="s">
        <v>657</v>
      </c>
      <c r="D27" s="186" t="s">
        <v>37</v>
      </c>
      <c r="E27" s="186"/>
      <c r="F27" s="186" t="s">
        <v>37</v>
      </c>
      <c r="G27" s="186"/>
      <c r="H27" s="186"/>
      <c r="I27" s="186">
        <v>6</v>
      </c>
      <c r="J27" s="186" t="s">
        <v>662</v>
      </c>
      <c r="K27" s="186">
        <v>10</v>
      </c>
      <c r="L27" s="186">
        <v>12</v>
      </c>
      <c r="M27" s="186">
        <v>12</v>
      </c>
      <c r="N27" s="186"/>
      <c r="O27" s="186" t="s">
        <v>37</v>
      </c>
      <c r="P27" s="186"/>
      <c r="Q27" s="186" t="s">
        <v>37</v>
      </c>
      <c r="R27" s="186"/>
      <c r="S27" s="186" t="s">
        <v>37</v>
      </c>
      <c r="T27" s="186" t="s">
        <v>37</v>
      </c>
      <c r="U27" s="186" t="s">
        <v>37</v>
      </c>
      <c r="V27" s="186"/>
      <c r="W27" s="186"/>
      <c r="X27" s="186"/>
      <c r="Y27" s="186"/>
      <c r="Z27" s="129">
        <v>96</v>
      </c>
      <c r="AA27" s="129">
        <v>360</v>
      </c>
      <c r="AB27"/>
      <c r="AC27"/>
      <c r="AD27"/>
      <c r="AE27"/>
      <c r="AF27"/>
      <c r="AG27"/>
      <c r="AH27"/>
    </row>
    <row r="28" spans="1:34" s="283" customFormat="1" ht="19.5" customHeight="1" x14ac:dyDescent="0.4">
      <c r="A28" s="23"/>
      <c r="B28" s="281">
        <v>22</v>
      </c>
      <c r="C28" s="281" t="s">
        <v>700</v>
      </c>
      <c r="D28" s="186" t="s">
        <v>37</v>
      </c>
      <c r="E28" s="186"/>
      <c r="F28" s="186" t="s">
        <v>37</v>
      </c>
      <c r="G28" s="186"/>
      <c r="H28" s="186"/>
      <c r="I28" s="186">
        <v>7</v>
      </c>
      <c r="J28" s="186" t="s">
        <v>2001</v>
      </c>
      <c r="K28" s="186">
        <v>11</v>
      </c>
      <c r="L28" s="186">
        <v>13</v>
      </c>
      <c r="M28" s="186">
        <v>12</v>
      </c>
      <c r="N28" s="186"/>
      <c r="O28" s="186" t="s">
        <v>37</v>
      </c>
      <c r="P28" s="186"/>
      <c r="Q28" s="186" t="s">
        <v>37</v>
      </c>
      <c r="R28" s="186"/>
      <c r="S28" s="186" t="s">
        <v>37</v>
      </c>
      <c r="T28" s="186" t="s">
        <v>37</v>
      </c>
      <c r="U28" s="186" t="s">
        <v>37</v>
      </c>
      <c r="V28" s="186"/>
      <c r="W28" s="186"/>
      <c r="X28" s="186"/>
      <c r="Y28" s="186"/>
      <c r="Z28" s="129">
        <v>96</v>
      </c>
      <c r="AA28" s="129">
        <v>295</v>
      </c>
      <c r="AB28"/>
      <c r="AC28"/>
      <c r="AD28"/>
      <c r="AE28"/>
      <c r="AF28"/>
      <c r="AG28"/>
      <c r="AH28"/>
    </row>
    <row r="29" spans="1:34" s="283" customFormat="1" ht="19.5" customHeight="1" x14ac:dyDescent="0.4">
      <c r="A29" s="23"/>
      <c r="B29" s="281">
        <v>23</v>
      </c>
      <c r="C29" s="281" t="s">
        <v>719</v>
      </c>
      <c r="D29" s="186" t="s">
        <v>37</v>
      </c>
      <c r="E29" s="186"/>
      <c r="F29" s="186" t="s">
        <v>37</v>
      </c>
      <c r="G29" s="186"/>
      <c r="H29" s="186"/>
      <c r="I29" s="186">
        <v>6</v>
      </c>
      <c r="J29" s="186" t="s">
        <v>662</v>
      </c>
      <c r="K29" s="186">
        <v>10</v>
      </c>
      <c r="L29" s="186">
        <v>12</v>
      </c>
      <c r="M29" s="186">
        <v>12</v>
      </c>
      <c r="N29" s="186"/>
      <c r="O29" s="186" t="s">
        <v>37</v>
      </c>
      <c r="P29" s="186"/>
      <c r="Q29" s="186" t="s">
        <v>37</v>
      </c>
      <c r="R29" s="186"/>
      <c r="S29" s="186" t="s">
        <v>37</v>
      </c>
      <c r="T29" s="186" t="s">
        <v>37</v>
      </c>
      <c r="U29" s="186" t="s">
        <v>37</v>
      </c>
      <c r="V29" s="186"/>
      <c r="W29" s="186"/>
      <c r="X29" s="186"/>
      <c r="Y29" s="186"/>
      <c r="Z29" s="129">
        <v>95</v>
      </c>
      <c r="AA29" s="129">
        <v>262</v>
      </c>
      <c r="AB29"/>
      <c r="AC29"/>
      <c r="AD29"/>
      <c r="AE29"/>
      <c r="AF29"/>
      <c r="AG29"/>
      <c r="AH29"/>
    </row>
    <row r="30" spans="1:34" s="283" customFormat="1" ht="19.5" customHeight="1" x14ac:dyDescent="0.4">
      <c r="A30" s="23"/>
      <c r="B30" s="281">
        <v>24</v>
      </c>
      <c r="C30" s="281" t="s">
        <v>697</v>
      </c>
      <c r="D30" s="186" t="s">
        <v>37</v>
      </c>
      <c r="E30" s="186"/>
      <c r="F30" s="186" t="s">
        <v>37</v>
      </c>
      <c r="G30" s="186"/>
      <c r="H30" s="186"/>
      <c r="I30" s="186">
        <v>19</v>
      </c>
      <c r="J30" s="186" t="s">
        <v>87</v>
      </c>
      <c r="K30" s="186">
        <v>9</v>
      </c>
      <c r="L30" s="186">
        <v>12</v>
      </c>
      <c r="M30" s="187">
        <v>5</v>
      </c>
      <c r="N30" s="186"/>
      <c r="O30" s="186" t="s">
        <v>37</v>
      </c>
      <c r="P30" s="186"/>
      <c r="Q30" s="186" t="s">
        <v>37</v>
      </c>
      <c r="R30" s="186"/>
      <c r="S30" s="186" t="s">
        <v>37</v>
      </c>
      <c r="T30" s="186" t="s">
        <v>37</v>
      </c>
      <c r="U30" s="186" t="s">
        <v>37</v>
      </c>
      <c r="V30" s="186"/>
      <c r="W30" s="186"/>
      <c r="X30" s="186"/>
      <c r="Y30" s="186"/>
      <c r="Z30" s="129">
        <v>90</v>
      </c>
      <c r="AA30" s="129">
        <v>239</v>
      </c>
      <c r="AB30"/>
      <c r="AC30"/>
      <c r="AD30"/>
      <c r="AE30"/>
      <c r="AF30"/>
      <c r="AG30"/>
      <c r="AH30"/>
    </row>
    <row r="31" spans="1:34" s="283" customFormat="1" ht="19.5" customHeight="1" x14ac:dyDescent="0.4">
      <c r="A31" s="23"/>
      <c r="B31" s="281">
        <v>25</v>
      </c>
      <c r="C31" s="281" t="s">
        <v>664</v>
      </c>
      <c r="D31" s="186" t="s">
        <v>37</v>
      </c>
      <c r="E31" s="186"/>
      <c r="F31" s="186" t="s">
        <v>37</v>
      </c>
      <c r="G31" s="186"/>
      <c r="H31" s="186"/>
      <c r="I31" s="186">
        <v>8</v>
      </c>
      <c r="J31" s="186" t="s">
        <v>2000</v>
      </c>
      <c r="K31" s="186">
        <v>9</v>
      </c>
      <c r="L31" s="186">
        <v>12</v>
      </c>
      <c r="M31" s="187">
        <v>5</v>
      </c>
      <c r="N31" s="186"/>
      <c r="O31" s="186" t="s">
        <v>37</v>
      </c>
      <c r="P31" s="186"/>
      <c r="Q31" s="186" t="s">
        <v>37</v>
      </c>
      <c r="R31" s="186"/>
      <c r="S31" s="186" t="s">
        <v>37</v>
      </c>
      <c r="T31" s="186" t="s">
        <v>37</v>
      </c>
      <c r="U31" s="186" t="s">
        <v>37</v>
      </c>
      <c r="V31" s="186"/>
      <c r="W31" s="186"/>
      <c r="X31" s="186"/>
      <c r="Y31" s="186"/>
      <c r="Z31" s="129">
        <v>79</v>
      </c>
      <c r="AA31" s="129">
        <v>242</v>
      </c>
      <c r="AB31"/>
      <c r="AC31"/>
      <c r="AD31"/>
      <c r="AE31"/>
      <c r="AF31"/>
      <c r="AG31"/>
      <c r="AH31"/>
    </row>
    <row r="32" spans="1:34" s="283" customFormat="1" ht="19.5" customHeight="1" x14ac:dyDescent="0.25">
      <c r="B32" s="281">
        <v>26</v>
      </c>
      <c r="C32" s="281" t="s">
        <v>510</v>
      </c>
      <c r="D32" s="186" t="s">
        <v>37</v>
      </c>
      <c r="E32" s="186"/>
      <c r="F32" s="186" t="s">
        <v>37</v>
      </c>
      <c r="G32" s="186"/>
      <c r="H32" s="186"/>
      <c r="I32" s="186">
        <v>7</v>
      </c>
      <c r="J32" s="186" t="s">
        <v>2001</v>
      </c>
      <c r="K32" s="186">
        <v>11</v>
      </c>
      <c r="L32" s="186">
        <v>13</v>
      </c>
      <c r="M32" s="186">
        <v>12</v>
      </c>
      <c r="N32" s="186"/>
      <c r="O32" s="186" t="s">
        <v>37</v>
      </c>
      <c r="P32" s="186"/>
      <c r="Q32" s="186" t="s">
        <v>37</v>
      </c>
      <c r="R32" s="186"/>
      <c r="S32" s="186" t="s">
        <v>37</v>
      </c>
      <c r="T32" s="186" t="s">
        <v>37</v>
      </c>
      <c r="U32" s="186" t="s">
        <v>37</v>
      </c>
      <c r="V32" s="186"/>
      <c r="W32" s="186"/>
      <c r="X32" s="186"/>
      <c r="Y32" s="186"/>
      <c r="Z32" s="129">
        <v>75</v>
      </c>
      <c r="AA32" s="129">
        <v>234</v>
      </c>
      <c r="AB32"/>
      <c r="AC32"/>
      <c r="AD32"/>
      <c r="AE32"/>
      <c r="AF32"/>
      <c r="AG32"/>
      <c r="AH32"/>
    </row>
    <row r="33" spans="2:29" s="283" customFormat="1" ht="19.5" customHeight="1" x14ac:dyDescent="0.25">
      <c r="B33" s="281">
        <v>27</v>
      </c>
      <c r="C33" s="281" t="s">
        <v>715</v>
      </c>
      <c r="D33" s="186" t="s">
        <v>37</v>
      </c>
      <c r="E33" s="186"/>
      <c r="F33" s="186" t="s">
        <v>37</v>
      </c>
      <c r="G33" s="186"/>
      <c r="H33" s="186"/>
      <c r="I33" s="186">
        <v>7</v>
      </c>
      <c r="J33" s="186" t="s">
        <v>2001</v>
      </c>
      <c r="K33" s="186">
        <v>11</v>
      </c>
      <c r="L33" s="186">
        <v>13</v>
      </c>
      <c r="M33" s="186">
        <v>12</v>
      </c>
      <c r="N33" s="186"/>
      <c r="O33" s="186" t="s">
        <v>37</v>
      </c>
      <c r="P33" s="186"/>
      <c r="Q33" s="186" t="s">
        <v>37</v>
      </c>
      <c r="R33" s="186"/>
      <c r="S33" s="186" t="s">
        <v>37</v>
      </c>
      <c r="T33" s="186" t="s">
        <v>37</v>
      </c>
      <c r="U33" s="186" t="s">
        <v>37</v>
      </c>
      <c r="V33" s="186"/>
      <c r="W33" s="186"/>
      <c r="X33" s="186"/>
      <c r="Y33" s="186"/>
      <c r="Z33" s="129">
        <v>70</v>
      </c>
      <c r="AA33" s="129">
        <v>215</v>
      </c>
      <c r="AB33" s="90"/>
      <c r="AC33" s="92"/>
    </row>
    <row r="34" spans="2:29" s="283" customFormat="1" ht="19.5" customHeight="1" x14ac:dyDescent="0.25">
      <c r="B34" s="281">
        <v>28</v>
      </c>
      <c r="C34" s="281" t="s">
        <v>724</v>
      </c>
      <c r="D34" s="186" t="s">
        <v>37</v>
      </c>
      <c r="E34" s="186"/>
      <c r="F34" s="186" t="s">
        <v>37</v>
      </c>
      <c r="G34" s="186"/>
      <c r="H34" s="186"/>
      <c r="I34" s="186" t="s">
        <v>76</v>
      </c>
      <c r="J34" s="186" t="s">
        <v>658</v>
      </c>
      <c r="K34" s="186">
        <v>13</v>
      </c>
      <c r="L34" s="186">
        <v>19</v>
      </c>
      <c r="M34" s="186">
        <v>30</v>
      </c>
      <c r="N34" s="186"/>
      <c r="O34" s="186" t="s">
        <v>37</v>
      </c>
      <c r="P34" s="186"/>
      <c r="Q34" s="186" t="s">
        <v>37</v>
      </c>
      <c r="R34" s="186"/>
      <c r="S34" s="186" t="s">
        <v>37</v>
      </c>
      <c r="T34" s="186" t="s">
        <v>37</v>
      </c>
      <c r="U34" s="186" t="s">
        <v>37</v>
      </c>
      <c r="V34" s="186"/>
      <c r="W34" s="186"/>
      <c r="X34" s="186"/>
      <c r="Y34" s="186"/>
      <c r="Z34" s="129">
        <v>70</v>
      </c>
      <c r="AA34" s="129">
        <v>193</v>
      </c>
      <c r="AB34" s="90"/>
      <c r="AC34" s="92"/>
    </row>
    <row r="35" spans="2:29" s="283" customFormat="1" ht="19.5" customHeight="1" x14ac:dyDescent="0.25">
      <c r="B35" s="281">
        <v>29</v>
      </c>
      <c r="C35" s="281" t="s">
        <v>694</v>
      </c>
      <c r="D35" s="186" t="s">
        <v>37</v>
      </c>
      <c r="E35" s="186"/>
      <c r="F35" s="186" t="s">
        <v>37</v>
      </c>
      <c r="G35" s="186"/>
      <c r="H35" s="186"/>
      <c r="I35" s="186">
        <v>19</v>
      </c>
      <c r="J35" s="186" t="s">
        <v>87</v>
      </c>
      <c r="K35" s="186">
        <v>9</v>
      </c>
      <c r="L35" s="186">
        <v>12</v>
      </c>
      <c r="M35" s="187">
        <v>5</v>
      </c>
      <c r="N35" s="186"/>
      <c r="O35" s="186" t="s">
        <v>37</v>
      </c>
      <c r="P35" s="186"/>
      <c r="Q35" s="186" t="s">
        <v>37</v>
      </c>
      <c r="R35" s="186"/>
      <c r="S35" s="186" t="s">
        <v>37</v>
      </c>
      <c r="T35" s="186" t="s">
        <v>37</v>
      </c>
      <c r="U35" s="186" t="s">
        <v>37</v>
      </c>
      <c r="V35" s="186"/>
      <c r="W35" s="186"/>
      <c r="X35" s="186"/>
      <c r="Y35" s="186"/>
      <c r="Z35" s="129">
        <v>68</v>
      </c>
      <c r="AA35" s="129">
        <v>206</v>
      </c>
      <c r="AB35" s="90"/>
      <c r="AC35" s="92"/>
    </row>
    <row r="36" spans="2:29" s="283" customFormat="1" ht="19.5" customHeight="1" x14ac:dyDescent="0.25">
      <c r="B36" s="281">
        <v>30</v>
      </c>
      <c r="C36" s="281" t="s">
        <v>706</v>
      </c>
      <c r="D36" s="186" t="s">
        <v>37</v>
      </c>
      <c r="E36" s="186"/>
      <c r="F36" s="186" t="s">
        <v>37</v>
      </c>
      <c r="G36" s="186"/>
      <c r="H36" s="186"/>
      <c r="I36" s="186" t="s">
        <v>42</v>
      </c>
      <c r="J36" s="186" t="s">
        <v>656</v>
      </c>
      <c r="K36" s="186">
        <v>11</v>
      </c>
      <c r="L36" s="186">
        <v>14</v>
      </c>
      <c r="M36" s="186">
        <v>30</v>
      </c>
      <c r="N36" s="186"/>
      <c r="O36" s="186" t="s">
        <v>37</v>
      </c>
      <c r="P36" s="186"/>
      <c r="Q36" s="186" t="s">
        <v>37</v>
      </c>
      <c r="R36" s="186"/>
      <c r="S36" s="186" t="s">
        <v>37</v>
      </c>
      <c r="T36" s="186" t="s">
        <v>37</v>
      </c>
      <c r="U36" s="186" t="s">
        <v>37</v>
      </c>
      <c r="V36" s="186"/>
      <c r="W36" s="186"/>
      <c r="X36" s="186"/>
      <c r="Y36" s="186"/>
      <c r="Z36" s="129">
        <v>66</v>
      </c>
      <c r="AA36" s="129">
        <v>260</v>
      </c>
      <c r="AB36" s="90"/>
      <c r="AC36" s="92"/>
    </row>
    <row r="37" spans="2:29" s="283" customFormat="1" ht="19.5" customHeight="1" x14ac:dyDescent="0.25">
      <c r="B37" s="281">
        <v>31</v>
      </c>
      <c r="C37" s="281" t="s">
        <v>705</v>
      </c>
      <c r="D37" s="186" t="s">
        <v>37</v>
      </c>
      <c r="E37" s="186"/>
      <c r="F37" s="186" t="s">
        <v>37</v>
      </c>
      <c r="G37" s="186"/>
      <c r="H37" s="186"/>
      <c r="I37" s="186" t="s">
        <v>42</v>
      </c>
      <c r="J37" s="186" t="s">
        <v>656</v>
      </c>
      <c r="K37" s="186">
        <v>11</v>
      </c>
      <c r="L37" s="186">
        <v>14</v>
      </c>
      <c r="M37" s="186">
        <v>30</v>
      </c>
      <c r="N37" s="186"/>
      <c r="O37" s="186" t="s">
        <v>37</v>
      </c>
      <c r="P37" s="186"/>
      <c r="Q37" s="186" t="s">
        <v>37</v>
      </c>
      <c r="R37" s="186"/>
      <c r="S37" s="186" t="s">
        <v>37</v>
      </c>
      <c r="T37" s="186" t="s">
        <v>37</v>
      </c>
      <c r="U37" s="186" t="s">
        <v>37</v>
      </c>
      <c r="V37" s="186"/>
      <c r="W37" s="186"/>
      <c r="X37" s="186"/>
      <c r="Y37" s="186"/>
      <c r="Z37" s="129">
        <v>66</v>
      </c>
      <c r="AA37" s="129">
        <v>237</v>
      </c>
      <c r="AB37" s="90"/>
      <c r="AC37" s="92"/>
    </row>
    <row r="38" spans="2:29" s="283" customFormat="1" ht="19.5" customHeight="1" x14ac:dyDescent="0.25">
      <c r="B38" s="281">
        <v>32</v>
      </c>
      <c r="C38" s="281" t="s">
        <v>670</v>
      </c>
      <c r="D38" s="186" t="s">
        <v>37</v>
      </c>
      <c r="E38" s="186"/>
      <c r="F38" s="186" t="s">
        <v>37</v>
      </c>
      <c r="G38" s="186"/>
      <c r="H38" s="186"/>
      <c r="I38" s="186">
        <v>8</v>
      </c>
      <c r="J38" s="186" t="s">
        <v>2000</v>
      </c>
      <c r="K38" s="186">
        <v>9</v>
      </c>
      <c r="L38" s="186">
        <v>12</v>
      </c>
      <c r="M38" s="187">
        <v>5</v>
      </c>
      <c r="N38" s="186"/>
      <c r="O38" s="186" t="s">
        <v>37</v>
      </c>
      <c r="P38" s="186"/>
      <c r="Q38" s="186" t="s">
        <v>37</v>
      </c>
      <c r="R38" s="186"/>
      <c r="S38" s="186" t="s">
        <v>37</v>
      </c>
      <c r="T38" s="186" t="s">
        <v>37</v>
      </c>
      <c r="U38" s="186" t="s">
        <v>37</v>
      </c>
      <c r="V38" s="186"/>
      <c r="W38" s="186"/>
      <c r="X38" s="186"/>
      <c r="Y38" s="186"/>
      <c r="Z38" s="129">
        <v>66</v>
      </c>
      <c r="AA38" s="129">
        <v>222</v>
      </c>
      <c r="AB38" s="90"/>
      <c r="AC38" s="92"/>
    </row>
    <row r="39" spans="2:29" s="283" customFormat="1" ht="19.5" customHeight="1" x14ac:dyDescent="0.25">
      <c r="B39" s="281">
        <v>33</v>
      </c>
      <c r="C39" s="281" t="s">
        <v>667</v>
      </c>
      <c r="D39" s="186" t="s">
        <v>37</v>
      </c>
      <c r="E39" s="186"/>
      <c r="F39" s="186" t="s">
        <v>37</v>
      </c>
      <c r="G39" s="186"/>
      <c r="H39" s="186"/>
      <c r="I39" s="186">
        <v>8</v>
      </c>
      <c r="J39" s="186" t="s">
        <v>2000</v>
      </c>
      <c r="K39" s="186">
        <v>9</v>
      </c>
      <c r="L39" s="186">
        <v>12</v>
      </c>
      <c r="M39" s="187">
        <v>5</v>
      </c>
      <c r="N39" s="186"/>
      <c r="O39" s="186" t="s">
        <v>37</v>
      </c>
      <c r="P39" s="186"/>
      <c r="Q39" s="186" t="s">
        <v>37</v>
      </c>
      <c r="R39" s="186"/>
      <c r="S39" s="186" t="s">
        <v>37</v>
      </c>
      <c r="T39" s="186" t="s">
        <v>37</v>
      </c>
      <c r="U39" s="186" t="s">
        <v>37</v>
      </c>
      <c r="V39" s="186"/>
      <c r="W39" s="186"/>
      <c r="X39" s="186"/>
      <c r="Y39" s="186"/>
      <c r="Z39" s="129">
        <v>63</v>
      </c>
      <c r="AA39" s="129">
        <v>228</v>
      </c>
      <c r="AB39" s="90"/>
      <c r="AC39" s="92"/>
    </row>
    <row r="40" spans="2:29" s="283" customFormat="1" ht="19.5" customHeight="1" x14ac:dyDescent="0.25">
      <c r="B40" s="281">
        <v>34</v>
      </c>
      <c r="C40" s="281" t="s">
        <v>665</v>
      </c>
      <c r="D40" s="186" t="s">
        <v>37</v>
      </c>
      <c r="E40" s="186"/>
      <c r="F40" s="186" t="s">
        <v>37</v>
      </c>
      <c r="G40" s="186"/>
      <c r="H40" s="186"/>
      <c r="I40" s="186">
        <v>19</v>
      </c>
      <c r="J40" s="186" t="s">
        <v>87</v>
      </c>
      <c r="K40" s="186">
        <v>9</v>
      </c>
      <c r="L40" s="186">
        <v>12</v>
      </c>
      <c r="M40" s="186">
        <v>6</v>
      </c>
      <c r="N40" s="186"/>
      <c r="O40" s="186" t="s">
        <v>37</v>
      </c>
      <c r="P40" s="186"/>
      <c r="Q40" s="186" t="s">
        <v>37</v>
      </c>
      <c r="R40" s="186"/>
      <c r="S40" s="186" t="s">
        <v>37</v>
      </c>
      <c r="T40" s="186" t="s">
        <v>37</v>
      </c>
      <c r="U40" s="186" t="s">
        <v>37</v>
      </c>
      <c r="V40" s="186"/>
      <c r="W40" s="186"/>
      <c r="X40" s="186"/>
      <c r="Y40" s="186"/>
      <c r="Z40" s="129">
        <v>60</v>
      </c>
      <c r="AA40" s="129">
        <v>234</v>
      </c>
      <c r="AB40" s="90"/>
      <c r="AC40" s="92"/>
    </row>
    <row r="41" spans="2:29" s="283" customFormat="1" ht="19.5" customHeight="1" x14ac:dyDescent="0.25">
      <c r="B41" s="281">
        <v>35</v>
      </c>
      <c r="C41" s="281" t="s">
        <v>704</v>
      </c>
      <c r="D41" s="186" t="s">
        <v>37</v>
      </c>
      <c r="E41" s="186"/>
      <c r="F41" s="186" t="s">
        <v>37</v>
      </c>
      <c r="G41" s="186"/>
      <c r="H41" s="186"/>
      <c r="I41" s="186" t="s">
        <v>42</v>
      </c>
      <c r="J41" s="186" t="s">
        <v>656</v>
      </c>
      <c r="K41" s="186">
        <v>11</v>
      </c>
      <c r="L41" s="186">
        <v>14</v>
      </c>
      <c r="M41" s="186">
        <v>30</v>
      </c>
      <c r="N41" s="186"/>
      <c r="O41" s="186" t="s">
        <v>37</v>
      </c>
      <c r="P41" s="186"/>
      <c r="Q41" s="186" t="s">
        <v>37</v>
      </c>
      <c r="R41" s="186"/>
      <c r="S41" s="186" t="s">
        <v>37</v>
      </c>
      <c r="T41" s="186" t="s">
        <v>37</v>
      </c>
      <c r="U41" s="186" t="s">
        <v>37</v>
      </c>
      <c r="V41" s="186"/>
      <c r="W41" s="186"/>
      <c r="X41" s="186"/>
      <c r="Y41" s="186"/>
      <c r="Z41" s="129">
        <v>56</v>
      </c>
      <c r="AA41" s="129">
        <v>198</v>
      </c>
      <c r="AB41" s="90"/>
      <c r="AC41" s="92"/>
    </row>
    <row r="42" spans="2:29" s="283" customFormat="1" ht="19.5" customHeight="1" x14ac:dyDescent="0.25">
      <c r="B42" s="281">
        <v>36</v>
      </c>
      <c r="C42" s="281" t="s">
        <v>732</v>
      </c>
      <c r="D42" s="186" t="s">
        <v>37</v>
      </c>
      <c r="E42" s="186"/>
      <c r="F42" s="186" t="s">
        <v>37</v>
      </c>
      <c r="G42" s="186"/>
      <c r="H42" s="186"/>
      <c r="I42" s="186" t="s">
        <v>76</v>
      </c>
      <c r="J42" s="186" t="s">
        <v>658</v>
      </c>
      <c r="K42" s="186">
        <v>13</v>
      </c>
      <c r="L42" s="186">
        <v>19</v>
      </c>
      <c r="M42" s="186">
        <v>30</v>
      </c>
      <c r="N42" s="186"/>
      <c r="O42" s="186" t="s">
        <v>37</v>
      </c>
      <c r="P42" s="186"/>
      <c r="Q42" s="186" t="s">
        <v>37</v>
      </c>
      <c r="R42" s="186"/>
      <c r="S42" s="186" t="s">
        <v>37</v>
      </c>
      <c r="T42" s="186" t="s">
        <v>37</v>
      </c>
      <c r="U42" s="186" t="s">
        <v>37</v>
      </c>
      <c r="V42" s="186"/>
      <c r="W42" s="186"/>
      <c r="X42" s="186"/>
      <c r="Y42" s="186"/>
      <c r="Z42" s="129">
        <v>56</v>
      </c>
      <c r="AA42" s="129">
        <v>169</v>
      </c>
      <c r="AB42" s="90"/>
      <c r="AC42" s="92"/>
    </row>
    <row r="43" spans="2:29" s="283" customFormat="1" ht="19.5" customHeight="1" x14ac:dyDescent="0.25">
      <c r="B43" s="281">
        <v>37</v>
      </c>
      <c r="C43" s="281" t="s">
        <v>708</v>
      </c>
      <c r="D43" s="186" t="s">
        <v>37</v>
      </c>
      <c r="E43" s="186"/>
      <c r="F43" s="186" t="s">
        <v>37</v>
      </c>
      <c r="G43" s="186"/>
      <c r="H43" s="186"/>
      <c r="I43" s="186" t="s">
        <v>42</v>
      </c>
      <c r="J43" s="186" t="s">
        <v>656</v>
      </c>
      <c r="K43" s="186">
        <v>11</v>
      </c>
      <c r="L43" s="186">
        <v>14</v>
      </c>
      <c r="M43" s="186">
        <v>30</v>
      </c>
      <c r="N43" s="186"/>
      <c r="O43" s="186" t="s">
        <v>37</v>
      </c>
      <c r="P43" s="186"/>
      <c r="Q43" s="186" t="s">
        <v>37</v>
      </c>
      <c r="R43" s="186"/>
      <c r="S43" s="186" t="s">
        <v>37</v>
      </c>
      <c r="T43" s="186" t="s">
        <v>37</v>
      </c>
      <c r="U43" s="186" t="s">
        <v>37</v>
      </c>
      <c r="V43" s="186"/>
      <c r="W43" s="186"/>
      <c r="X43" s="186"/>
      <c r="Y43" s="186"/>
      <c r="Z43" s="129">
        <v>55</v>
      </c>
      <c r="AA43" s="129">
        <v>195</v>
      </c>
      <c r="AB43" s="90"/>
      <c r="AC43" s="92"/>
    </row>
    <row r="44" spans="2:29" s="283" customFormat="1" ht="19.5" customHeight="1" x14ac:dyDescent="0.25">
      <c r="B44" s="281">
        <v>38</v>
      </c>
      <c r="C44" s="281" t="s">
        <v>725</v>
      </c>
      <c r="D44" s="186" t="s">
        <v>37</v>
      </c>
      <c r="E44" s="186"/>
      <c r="F44" s="186" t="s">
        <v>37</v>
      </c>
      <c r="G44" s="186"/>
      <c r="H44" s="186"/>
      <c r="I44" s="186" t="s">
        <v>76</v>
      </c>
      <c r="J44" s="186" t="s">
        <v>658</v>
      </c>
      <c r="K44" s="186">
        <v>13</v>
      </c>
      <c r="L44" s="186">
        <v>19</v>
      </c>
      <c r="M44" s="186">
        <v>30</v>
      </c>
      <c r="N44" s="186"/>
      <c r="O44" s="186" t="s">
        <v>37</v>
      </c>
      <c r="P44" s="186"/>
      <c r="Q44" s="186" t="s">
        <v>37</v>
      </c>
      <c r="R44" s="186"/>
      <c r="S44" s="186" t="s">
        <v>37</v>
      </c>
      <c r="T44" s="186" t="s">
        <v>37</v>
      </c>
      <c r="U44" s="186" t="s">
        <v>37</v>
      </c>
      <c r="V44" s="186"/>
      <c r="W44" s="186"/>
      <c r="X44" s="186"/>
      <c r="Y44" s="186"/>
      <c r="Z44" s="129">
        <v>51</v>
      </c>
      <c r="AA44" s="129">
        <v>198</v>
      </c>
      <c r="AB44" s="90"/>
      <c r="AC44" s="92"/>
    </row>
    <row r="45" spans="2:29" s="283" customFormat="1" ht="19.5" customHeight="1" x14ac:dyDescent="0.25">
      <c r="B45" s="281">
        <v>39</v>
      </c>
      <c r="C45" s="281" t="s">
        <v>687</v>
      </c>
      <c r="D45" s="186" t="s">
        <v>37</v>
      </c>
      <c r="E45" s="186"/>
      <c r="F45" s="186" t="s">
        <v>37</v>
      </c>
      <c r="G45" s="186"/>
      <c r="H45" s="186"/>
      <c r="I45" s="186">
        <v>9</v>
      </c>
      <c r="J45" s="186" t="s">
        <v>2002</v>
      </c>
      <c r="K45" s="186">
        <v>11</v>
      </c>
      <c r="L45" s="186">
        <v>14</v>
      </c>
      <c r="M45" s="186">
        <v>12</v>
      </c>
      <c r="N45" s="186"/>
      <c r="O45" s="186" t="s">
        <v>37</v>
      </c>
      <c r="P45" s="186"/>
      <c r="Q45" s="186" t="s">
        <v>37</v>
      </c>
      <c r="R45" s="186"/>
      <c r="S45" s="186" t="s">
        <v>37</v>
      </c>
      <c r="T45" s="186" t="s">
        <v>37</v>
      </c>
      <c r="U45" s="186" t="s">
        <v>37</v>
      </c>
      <c r="V45" s="186"/>
      <c r="W45" s="186"/>
      <c r="X45" s="186"/>
      <c r="Y45" s="186"/>
      <c r="Z45" s="129">
        <v>49</v>
      </c>
      <c r="AA45" s="129">
        <v>157</v>
      </c>
      <c r="AB45" s="90"/>
      <c r="AC45" s="92"/>
    </row>
    <row r="46" spans="2:29" s="283" customFormat="1" ht="19.5" customHeight="1" x14ac:dyDescent="0.25">
      <c r="B46" s="281">
        <v>40</v>
      </c>
      <c r="C46" s="281" t="s">
        <v>709</v>
      </c>
      <c r="D46" s="186" t="s">
        <v>37</v>
      </c>
      <c r="E46" s="186"/>
      <c r="F46" s="186" t="s">
        <v>37</v>
      </c>
      <c r="G46" s="186"/>
      <c r="H46" s="186"/>
      <c r="I46" s="186" t="s">
        <v>42</v>
      </c>
      <c r="J46" s="186" t="s">
        <v>656</v>
      </c>
      <c r="K46" s="186">
        <v>11</v>
      </c>
      <c r="L46" s="186">
        <v>14</v>
      </c>
      <c r="M46" s="186">
        <v>30</v>
      </c>
      <c r="N46" s="186"/>
      <c r="O46" s="186" t="s">
        <v>37</v>
      </c>
      <c r="P46" s="186"/>
      <c r="Q46" s="186" t="s">
        <v>37</v>
      </c>
      <c r="R46" s="186"/>
      <c r="S46" s="186" t="s">
        <v>37</v>
      </c>
      <c r="T46" s="186" t="s">
        <v>37</v>
      </c>
      <c r="U46" s="186" t="s">
        <v>37</v>
      </c>
      <c r="V46" s="186"/>
      <c r="W46" s="186"/>
      <c r="X46" s="186"/>
      <c r="Y46" s="186"/>
      <c r="Z46" s="129">
        <v>47</v>
      </c>
      <c r="AA46" s="129">
        <v>175</v>
      </c>
      <c r="AB46" s="90"/>
      <c r="AC46" s="92"/>
    </row>
    <row r="47" spans="2:29" s="283" customFormat="1" ht="19.5" customHeight="1" x14ac:dyDescent="0.25">
      <c r="B47" s="281">
        <v>41</v>
      </c>
      <c r="C47" s="281" t="s">
        <v>731</v>
      </c>
      <c r="D47" s="186" t="s">
        <v>37</v>
      </c>
      <c r="E47" s="186"/>
      <c r="F47" s="186" t="s">
        <v>37</v>
      </c>
      <c r="G47" s="186"/>
      <c r="H47" s="186"/>
      <c r="I47" s="186" t="s">
        <v>76</v>
      </c>
      <c r="J47" s="186" t="s">
        <v>658</v>
      </c>
      <c r="K47" s="186">
        <v>13</v>
      </c>
      <c r="L47" s="186">
        <v>19</v>
      </c>
      <c r="M47" s="186">
        <v>30</v>
      </c>
      <c r="N47" s="186"/>
      <c r="O47" s="186" t="s">
        <v>37</v>
      </c>
      <c r="P47" s="186"/>
      <c r="Q47" s="186" t="s">
        <v>37</v>
      </c>
      <c r="R47" s="186"/>
      <c r="S47" s="186" t="s">
        <v>37</v>
      </c>
      <c r="T47" s="186" t="s">
        <v>37</v>
      </c>
      <c r="U47" s="186" t="s">
        <v>37</v>
      </c>
      <c r="V47" s="186"/>
      <c r="W47" s="186"/>
      <c r="X47" s="186"/>
      <c r="Y47" s="186"/>
      <c r="Z47" s="129">
        <v>47</v>
      </c>
      <c r="AA47" s="129">
        <v>147</v>
      </c>
      <c r="AB47" s="90"/>
      <c r="AC47" s="92"/>
    </row>
    <row r="48" spans="2:29" s="283" customFormat="1" ht="19.5" customHeight="1" x14ac:dyDescent="0.25">
      <c r="B48" s="281">
        <v>42</v>
      </c>
      <c r="C48" s="281" t="s">
        <v>668</v>
      </c>
      <c r="D48" s="186" t="s">
        <v>37</v>
      </c>
      <c r="E48" s="186"/>
      <c r="F48" s="186" t="s">
        <v>37</v>
      </c>
      <c r="G48" s="186"/>
      <c r="H48" s="186"/>
      <c r="I48" s="186">
        <v>8</v>
      </c>
      <c r="J48" s="186" t="s">
        <v>2000</v>
      </c>
      <c r="K48" s="186">
        <v>9</v>
      </c>
      <c r="L48" s="186">
        <v>12</v>
      </c>
      <c r="M48" s="187">
        <v>5</v>
      </c>
      <c r="N48" s="186"/>
      <c r="O48" s="186" t="s">
        <v>37</v>
      </c>
      <c r="P48" s="186"/>
      <c r="Q48" s="186" t="s">
        <v>37</v>
      </c>
      <c r="R48" s="186"/>
      <c r="S48" s="186" t="s">
        <v>37</v>
      </c>
      <c r="T48" s="186" t="s">
        <v>37</v>
      </c>
      <c r="U48" s="186" t="s">
        <v>37</v>
      </c>
      <c r="V48" s="186"/>
      <c r="W48" s="186"/>
      <c r="X48" s="186"/>
      <c r="Y48" s="186"/>
      <c r="Z48" s="129">
        <v>45</v>
      </c>
      <c r="AA48" s="129">
        <v>146</v>
      </c>
      <c r="AB48" s="90"/>
      <c r="AC48" s="92"/>
    </row>
    <row r="49" spans="1:29" s="283" customFormat="1" ht="19.5" customHeight="1" x14ac:dyDescent="0.25">
      <c r="B49" s="281">
        <v>43</v>
      </c>
      <c r="C49" s="281" t="s">
        <v>733</v>
      </c>
      <c r="D49" s="186" t="s">
        <v>37</v>
      </c>
      <c r="E49" s="186"/>
      <c r="F49" s="186" t="s">
        <v>37</v>
      </c>
      <c r="G49" s="186"/>
      <c r="H49" s="186"/>
      <c r="I49" s="186" t="s">
        <v>76</v>
      </c>
      <c r="J49" s="186" t="s">
        <v>658</v>
      </c>
      <c r="K49" s="186">
        <v>13</v>
      </c>
      <c r="L49" s="186">
        <v>19</v>
      </c>
      <c r="M49" s="186">
        <v>30</v>
      </c>
      <c r="N49" s="186"/>
      <c r="O49" s="186" t="s">
        <v>37</v>
      </c>
      <c r="P49" s="186"/>
      <c r="Q49" s="186" t="s">
        <v>37</v>
      </c>
      <c r="R49" s="186"/>
      <c r="S49" s="186" t="s">
        <v>37</v>
      </c>
      <c r="T49" s="186" t="s">
        <v>37</v>
      </c>
      <c r="U49" s="186" t="s">
        <v>37</v>
      </c>
      <c r="V49" s="186"/>
      <c r="W49" s="186"/>
      <c r="X49" s="186"/>
      <c r="Y49" s="186"/>
      <c r="Z49" s="129">
        <v>41</v>
      </c>
      <c r="AA49" s="129">
        <v>152</v>
      </c>
      <c r="AB49" s="90"/>
      <c r="AC49" s="92"/>
    </row>
    <row r="50" spans="1:29" s="283" customFormat="1" ht="19.5" customHeight="1" x14ac:dyDescent="0.25">
      <c r="B50" s="281">
        <v>44</v>
      </c>
      <c r="C50" s="281" t="s">
        <v>728</v>
      </c>
      <c r="D50" s="186" t="s">
        <v>37</v>
      </c>
      <c r="E50" s="186"/>
      <c r="F50" s="186" t="s">
        <v>37</v>
      </c>
      <c r="G50" s="186"/>
      <c r="H50" s="186"/>
      <c r="I50" s="186" t="s">
        <v>42</v>
      </c>
      <c r="J50" s="186" t="s">
        <v>656</v>
      </c>
      <c r="K50" s="186">
        <v>11</v>
      </c>
      <c r="L50" s="186">
        <v>14</v>
      </c>
      <c r="M50" s="186">
        <v>30</v>
      </c>
      <c r="N50" s="186"/>
      <c r="O50" s="186" t="s">
        <v>37</v>
      </c>
      <c r="P50" s="186"/>
      <c r="Q50" s="186" t="s">
        <v>37</v>
      </c>
      <c r="R50" s="186"/>
      <c r="S50" s="186" t="s">
        <v>37</v>
      </c>
      <c r="T50" s="186" t="s">
        <v>37</v>
      </c>
      <c r="U50" s="186" t="s">
        <v>37</v>
      </c>
      <c r="V50" s="186"/>
      <c r="W50" s="186"/>
      <c r="X50" s="186"/>
      <c r="Y50" s="186"/>
      <c r="Z50" s="129">
        <v>40</v>
      </c>
      <c r="AA50" s="129">
        <v>128</v>
      </c>
      <c r="AB50" s="90"/>
      <c r="AC50" s="92"/>
    </row>
    <row r="51" spans="1:29" s="283" customFormat="1" ht="19.5" customHeight="1" x14ac:dyDescent="0.25">
      <c r="B51" s="281">
        <v>45</v>
      </c>
      <c r="C51" s="281" t="s">
        <v>454</v>
      </c>
      <c r="D51" s="186" t="s">
        <v>37</v>
      </c>
      <c r="E51" s="186"/>
      <c r="F51" s="186" t="s">
        <v>37</v>
      </c>
      <c r="G51" s="186"/>
      <c r="H51" s="186"/>
      <c r="I51" s="186" t="s">
        <v>76</v>
      </c>
      <c r="J51" s="186" t="s">
        <v>658</v>
      </c>
      <c r="K51" s="186">
        <v>13</v>
      </c>
      <c r="L51" s="186">
        <v>19</v>
      </c>
      <c r="M51" s="186">
        <v>30</v>
      </c>
      <c r="N51" s="186"/>
      <c r="O51" s="186" t="s">
        <v>37</v>
      </c>
      <c r="P51" s="186"/>
      <c r="Q51" s="186" t="s">
        <v>37</v>
      </c>
      <c r="R51" s="186"/>
      <c r="S51" s="186" t="s">
        <v>37</v>
      </c>
      <c r="T51" s="186" t="s">
        <v>37</v>
      </c>
      <c r="U51" s="186" t="s">
        <v>37</v>
      </c>
      <c r="V51" s="186"/>
      <c r="W51" s="186"/>
      <c r="X51" s="186"/>
      <c r="Y51" s="186"/>
      <c r="Z51" s="129">
        <v>38</v>
      </c>
      <c r="AA51" s="129">
        <v>107</v>
      </c>
      <c r="AB51" s="90"/>
      <c r="AC51" s="92"/>
    </row>
    <row r="52" spans="1:29" s="283" customFormat="1" ht="19.5" customHeight="1" x14ac:dyDescent="0.25">
      <c r="B52" s="281">
        <v>46</v>
      </c>
      <c r="C52" s="281" t="s">
        <v>684</v>
      </c>
      <c r="D52" s="186" t="s">
        <v>37</v>
      </c>
      <c r="E52" s="186"/>
      <c r="F52" s="186" t="s">
        <v>37</v>
      </c>
      <c r="G52" s="186"/>
      <c r="H52" s="186"/>
      <c r="I52" s="186">
        <v>9</v>
      </c>
      <c r="J52" s="186" t="s">
        <v>2002</v>
      </c>
      <c r="K52" s="186">
        <v>11</v>
      </c>
      <c r="L52" s="186">
        <v>14</v>
      </c>
      <c r="M52" s="186">
        <v>12</v>
      </c>
      <c r="N52" s="186"/>
      <c r="O52" s="186" t="s">
        <v>37</v>
      </c>
      <c r="P52" s="186"/>
      <c r="Q52" s="186" t="s">
        <v>37</v>
      </c>
      <c r="R52" s="186"/>
      <c r="S52" s="186" t="s">
        <v>37</v>
      </c>
      <c r="T52" s="186" t="s">
        <v>37</v>
      </c>
      <c r="U52" s="186" t="s">
        <v>37</v>
      </c>
      <c r="V52" s="186"/>
      <c r="W52" s="186"/>
      <c r="X52" s="186"/>
      <c r="Y52" s="186"/>
      <c r="Z52" s="129">
        <v>37</v>
      </c>
      <c r="AA52" s="129">
        <v>112</v>
      </c>
      <c r="AB52" s="90"/>
      <c r="AC52" s="92"/>
    </row>
    <row r="53" spans="1:29" s="283" customFormat="1" ht="19.5" customHeight="1" x14ac:dyDescent="0.25">
      <c r="B53" s="281">
        <v>47</v>
      </c>
      <c r="C53" s="281" t="s">
        <v>712</v>
      </c>
      <c r="D53" s="186" t="s">
        <v>37</v>
      </c>
      <c r="E53" s="186"/>
      <c r="F53" s="186" t="s">
        <v>37</v>
      </c>
      <c r="G53" s="186"/>
      <c r="H53" s="186"/>
      <c r="I53" s="186" t="s">
        <v>42</v>
      </c>
      <c r="J53" s="186" t="s">
        <v>656</v>
      </c>
      <c r="K53" s="186">
        <v>11</v>
      </c>
      <c r="L53" s="186">
        <v>14</v>
      </c>
      <c r="M53" s="186">
        <v>30</v>
      </c>
      <c r="N53" s="186"/>
      <c r="O53" s="186" t="s">
        <v>37</v>
      </c>
      <c r="P53" s="186"/>
      <c r="Q53" s="186" t="s">
        <v>37</v>
      </c>
      <c r="R53" s="186"/>
      <c r="S53" s="186" t="s">
        <v>37</v>
      </c>
      <c r="T53" s="186" t="s">
        <v>37</v>
      </c>
      <c r="U53" s="186" t="s">
        <v>37</v>
      </c>
      <c r="V53" s="186"/>
      <c r="W53" s="186"/>
      <c r="X53" s="186"/>
      <c r="Y53" s="186"/>
      <c r="Z53" s="129">
        <v>35</v>
      </c>
      <c r="AA53" s="129">
        <v>113</v>
      </c>
      <c r="AB53" s="90"/>
      <c r="AC53" s="92"/>
    </row>
    <row r="54" spans="1:29" s="283" customFormat="1" ht="19.5" customHeight="1" x14ac:dyDescent="0.25">
      <c r="B54" s="281">
        <v>48</v>
      </c>
      <c r="C54" s="281" t="s">
        <v>186</v>
      </c>
      <c r="D54" s="186" t="s">
        <v>37</v>
      </c>
      <c r="E54" s="186"/>
      <c r="F54" s="186" t="s">
        <v>37</v>
      </c>
      <c r="G54" s="186"/>
      <c r="H54" s="186"/>
      <c r="I54" s="186">
        <v>6</v>
      </c>
      <c r="J54" s="186" t="s">
        <v>662</v>
      </c>
      <c r="K54" s="186">
        <v>17</v>
      </c>
      <c r="L54" s="186">
        <v>18</v>
      </c>
      <c r="M54" s="186">
        <v>12</v>
      </c>
      <c r="N54" s="186"/>
      <c r="O54" s="186" t="s">
        <v>37</v>
      </c>
      <c r="P54" s="186"/>
      <c r="Q54" s="186" t="s">
        <v>37</v>
      </c>
      <c r="R54" s="186"/>
      <c r="S54" s="186" t="s">
        <v>37</v>
      </c>
      <c r="T54" s="186" t="s">
        <v>37</v>
      </c>
      <c r="U54" s="186" t="s">
        <v>37</v>
      </c>
      <c r="V54" s="186"/>
      <c r="W54" s="186"/>
      <c r="X54" s="186"/>
      <c r="Y54" s="186"/>
      <c r="Z54" s="129">
        <v>34</v>
      </c>
      <c r="AA54" s="129">
        <v>117</v>
      </c>
      <c r="AB54" s="90"/>
      <c r="AC54" s="92"/>
    </row>
    <row r="55" spans="1:29" s="283" customFormat="1" ht="19.5" customHeight="1" x14ac:dyDescent="0.25">
      <c r="B55" s="281">
        <v>49</v>
      </c>
      <c r="C55" s="281" t="s">
        <v>713</v>
      </c>
      <c r="D55" s="186" t="s">
        <v>37</v>
      </c>
      <c r="E55" s="186"/>
      <c r="F55" s="186" t="s">
        <v>37</v>
      </c>
      <c r="G55" s="186"/>
      <c r="H55" s="186"/>
      <c r="I55" s="186">
        <v>7</v>
      </c>
      <c r="J55" s="186" t="s">
        <v>2001</v>
      </c>
      <c r="K55" s="186">
        <v>11</v>
      </c>
      <c r="L55" s="186">
        <v>13</v>
      </c>
      <c r="M55" s="186">
        <v>12</v>
      </c>
      <c r="N55" s="186"/>
      <c r="O55" s="186" t="s">
        <v>37</v>
      </c>
      <c r="P55" s="186"/>
      <c r="Q55" s="186" t="s">
        <v>37</v>
      </c>
      <c r="R55" s="186"/>
      <c r="S55" s="186" t="s">
        <v>37</v>
      </c>
      <c r="T55" s="186" t="s">
        <v>37</v>
      </c>
      <c r="U55" s="186" t="s">
        <v>37</v>
      </c>
      <c r="V55" s="186"/>
      <c r="W55" s="186"/>
      <c r="X55" s="186"/>
      <c r="Y55" s="186"/>
      <c r="Z55" s="129">
        <v>33</v>
      </c>
      <c r="AA55" s="129">
        <v>114</v>
      </c>
      <c r="AB55" s="90"/>
      <c r="AC55" s="92"/>
    </row>
    <row r="56" spans="1:29" s="283" customFormat="1" ht="19.5" customHeight="1" x14ac:dyDescent="0.25">
      <c r="B56" s="281">
        <v>50</v>
      </c>
      <c r="C56" s="281" t="s">
        <v>676</v>
      </c>
      <c r="D56" s="186" t="s">
        <v>37</v>
      </c>
      <c r="E56" s="186"/>
      <c r="F56" s="186" t="s">
        <v>37</v>
      </c>
      <c r="G56" s="186"/>
      <c r="H56" s="186"/>
      <c r="I56" s="186">
        <v>8</v>
      </c>
      <c r="J56" s="186" t="s">
        <v>2000</v>
      </c>
      <c r="K56" s="186">
        <v>9</v>
      </c>
      <c r="L56" s="186">
        <v>12</v>
      </c>
      <c r="M56" s="187">
        <v>5</v>
      </c>
      <c r="N56" s="186"/>
      <c r="O56" s="186" t="s">
        <v>37</v>
      </c>
      <c r="P56" s="186"/>
      <c r="Q56" s="186" t="s">
        <v>37</v>
      </c>
      <c r="R56" s="186"/>
      <c r="S56" s="186" t="s">
        <v>37</v>
      </c>
      <c r="T56" s="186" t="s">
        <v>37</v>
      </c>
      <c r="U56" s="186" t="s">
        <v>37</v>
      </c>
      <c r="V56" s="186"/>
      <c r="W56" s="186"/>
      <c r="X56" s="186"/>
      <c r="Y56" s="186"/>
      <c r="Z56" s="129">
        <v>30</v>
      </c>
      <c r="AA56" s="129">
        <v>99</v>
      </c>
      <c r="AB56" s="90"/>
      <c r="AC56" s="92"/>
    </row>
    <row r="57" spans="1:29" s="283" customFormat="1" ht="19.5" customHeight="1" x14ac:dyDescent="0.25">
      <c r="B57" s="281">
        <v>51</v>
      </c>
      <c r="C57" s="281" t="s">
        <v>698</v>
      </c>
      <c r="D57" s="186" t="s">
        <v>37</v>
      </c>
      <c r="E57" s="186"/>
      <c r="F57" s="186" t="s">
        <v>37</v>
      </c>
      <c r="G57" s="186"/>
      <c r="H57" s="186"/>
      <c r="I57" s="186">
        <v>19</v>
      </c>
      <c r="J57" s="186" t="s">
        <v>87</v>
      </c>
      <c r="K57" s="186">
        <v>9</v>
      </c>
      <c r="L57" s="186">
        <v>12</v>
      </c>
      <c r="M57" s="187">
        <v>5</v>
      </c>
      <c r="N57" s="186"/>
      <c r="O57" s="186" t="s">
        <v>37</v>
      </c>
      <c r="P57" s="186"/>
      <c r="Q57" s="186" t="s">
        <v>37</v>
      </c>
      <c r="R57" s="186"/>
      <c r="S57" s="186" t="s">
        <v>37</v>
      </c>
      <c r="T57" s="186" t="s">
        <v>37</v>
      </c>
      <c r="U57" s="186" t="s">
        <v>37</v>
      </c>
      <c r="V57" s="186"/>
      <c r="W57" s="186"/>
      <c r="X57" s="186"/>
      <c r="Y57" s="186"/>
      <c r="Z57" s="129">
        <v>30</v>
      </c>
      <c r="AA57" s="129">
        <v>99</v>
      </c>
      <c r="AB57" s="92"/>
      <c r="AC57" s="92"/>
    </row>
    <row r="58" spans="1:29" s="283" customFormat="1" ht="19.5" customHeight="1" x14ac:dyDescent="0.25">
      <c r="B58" s="281">
        <v>52</v>
      </c>
      <c r="C58" s="281" t="s">
        <v>735</v>
      </c>
      <c r="D58" s="186" t="s">
        <v>37</v>
      </c>
      <c r="E58" s="186"/>
      <c r="F58" s="186" t="s">
        <v>37</v>
      </c>
      <c r="G58" s="186"/>
      <c r="H58" s="186"/>
      <c r="I58" s="186" t="s">
        <v>76</v>
      </c>
      <c r="J58" s="186" t="s">
        <v>658</v>
      </c>
      <c r="K58" s="186">
        <v>13</v>
      </c>
      <c r="L58" s="186">
        <v>19</v>
      </c>
      <c r="M58" s="186">
        <v>30</v>
      </c>
      <c r="N58" s="186"/>
      <c r="O58" s="186" t="s">
        <v>37</v>
      </c>
      <c r="P58" s="186"/>
      <c r="Q58" s="186" t="s">
        <v>37</v>
      </c>
      <c r="R58" s="186"/>
      <c r="S58" s="186" t="s">
        <v>37</v>
      </c>
      <c r="T58" s="186" t="s">
        <v>37</v>
      </c>
      <c r="U58" s="186" t="s">
        <v>37</v>
      </c>
      <c r="V58" s="186"/>
      <c r="W58" s="186"/>
      <c r="X58" s="186"/>
      <c r="Y58" s="186"/>
      <c r="Z58" s="129">
        <v>29</v>
      </c>
      <c r="AA58" s="129">
        <v>113</v>
      </c>
      <c r="AB58" s="92"/>
      <c r="AC58" s="92"/>
    </row>
    <row r="59" spans="1:29" s="283" customFormat="1" ht="19.5" customHeight="1" x14ac:dyDescent="0.25">
      <c r="B59" s="281">
        <v>53</v>
      </c>
      <c r="C59" s="281" t="s">
        <v>703</v>
      </c>
      <c r="D59" s="186" t="s">
        <v>37</v>
      </c>
      <c r="E59" s="186"/>
      <c r="F59" s="186" t="s">
        <v>37</v>
      </c>
      <c r="G59" s="186"/>
      <c r="H59" s="186"/>
      <c r="I59" s="186" t="s">
        <v>42</v>
      </c>
      <c r="J59" s="186" t="s">
        <v>656</v>
      </c>
      <c r="K59" s="186">
        <v>11</v>
      </c>
      <c r="L59" s="186">
        <v>14</v>
      </c>
      <c r="M59" s="186">
        <v>30</v>
      </c>
      <c r="N59" s="186"/>
      <c r="O59" s="186" t="s">
        <v>37</v>
      </c>
      <c r="P59" s="186"/>
      <c r="Q59" s="186" t="s">
        <v>37</v>
      </c>
      <c r="R59" s="186"/>
      <c r="S59" s="186" t="s">
        <v>37</v>
      </c>
      <c r="T59" s="186" t="s">
        <v>37</v>
      </c>
      <c r="U59" s="186" t="s">
        <v>37</v>
      </c>
      <c r="V59" s="186"/>
      <c r="W59" s="186"/>
      <c r="X59" s="186"/>
      <c r="Y59" s="186"/>
      <c r="Z59" s="129">
        <v>29</v>
      </c>
      <c r="AA59" s="129">
        <v>107</v>
      </c>
      <c r="AB59" s="92"/>
      <c r="AC59" s="92"/>
    </row>
    <row r="60" spans="1:29" s="283" customFormat="1" ht="19.5" customHeight="1" x14ac:dyDescent="0.25">
      <c r="B60" s="281">
        <v>54</v>
      </c>
      <c r="C60" s="281" t="s">
        <v>677</v>
      </c>
      <c r="D60" s="186" t="s">
        <v>37</v>
      </c>
      <c r="E60" s="186"/>
      <c r="F60" s="186" t="s">
        <v>37</v>
      </c>
      <c r="G60" s="186"/>
      <c r="H60" s="186"/>
      <c r="I60" s="186">
        <v>9</v>
      </c>
      <c r="J60" s="186" t="s">
        <v>2002</v>
      </c>
      <c r="K60" s="186">
        <v>11</v>
      </c>
      <c r="L60" s="186">
        <v>14</v>
      </c>
      <c r="M60" s="186">
        <v>12</v>
      </c>
      <c r="N60" s="186"/>
      <c r="O60" s="186" t="s">
        <v>37</v>
      </c>
      <c r="P60" s="186"/>
      <c r="Q60" s="186" t="s">
        <v>37</v>
      </c>
      <c r="R60" s="186"/>
      <c r="S60" s="186" t="s">
        <v>37</v>
      </c>
      <c r="T60" s="186" t="s">
        <v>37</v>
      </c>
      <c r="U60" s="186" t="s">
        <v>37</v>
      </c>
      <c r="V60" s="186"/>
      <c r="W60" s="186"/>
      <c r="X60" s="186"/>
      <c r="Y60" s="186"/>
      <c r="Z60" s="129">
        <v>28</v>
      </c>
      <c r="AA60" s="129">
        <v>74</v>
      </c>
      <c r="AB60" s="90"/>
      <c r="AC60" s="92"/>
    </row>
    <row r="61" spans="1:29" s="283" customFormat="1" ht="19.5" customHeight="1" x14ac:dyDescent="0.25">
      <c r="B61" s="281">
        <v>55</v>
      </c>
      <c r="C61" s="281" t="s">
        <v>680</v>
      </c>
      <c r="D61" s="186" t="s">
        <v>37</v>
      </c>
      <c r="E61" s="186"/>
      <c r="F61" s="186" t="s">
        <v>37</v>
      </c>
      <c r="G61" s="186"/>
      <c r="H61" s="186"/>
      <c r="I61" s="186">
        <v>9</v>
      </c>
      <c r="J61" s="186" t="s">
        <v>2002</v>
      </c>
      <c r="K61" s="186">
        <v>11</v>
      </c>
      <c r="L61" s="186">
        <v>14</v>
      </c>
      <c r="M61" s="186">
        <v>12</v>
      </c>
      <c r="N61" s="186"/>
      <c r="O61" s="186" t="s">
        <v>37</v>
      </c>
      <c r="P61" s="186"/>
      <c r="Q61" s="186" t="s">
        <v>37</v>
      </c>
      <c r="R61" s="186"/>
      <c r="S61" s="186" t="s">
        <v>37</v>
      </c>
      <c r="T61" s="186" t="s">
        <v>37</v>
      </c>
      <c r="U61" s="186" t="s">
        <v>37</v>
      </c>
      <c r="V61" s="186"/>
      <c r="W61" s="186"/>
      <c r="X61" s="186"/>
      <c r="Y61" s="186"/>
      <c r="Z61" s="129">
        <v>25</v>
      </c>
      <c r="AA61" s="129">
        <v>90</v>
      </c>
      <c r="AB61" s="90"/>
      <c r="AC61" s="92"/>
    </row>
    <row r="62" spans="1:29" s="283" customFormat="1" ht="19.5" customHeight="1" x14ac:dyDescent="0.4">
      <c r="A62" s="23"/>
      <c r="B62" s="281">
        <v>56</v>
      </c>
      <c r="C62" s="281" t="s">
        <v>727</v>
      </c>
      <c r="D62" s="186" t="s">
        <v>37</v>
      </c>
      <c r="E62" s="186"/>
      <c r="F62" s="186" t="s">
        <v>37</v>
      </c>
      <c r="G62" s="186"/>
      <c r="H62" s="186"/>
      <c r="I62" s="186" t="s">
        <v>76</v>
      </c>
      <c r="J62" s="186" t="s">
        <v>658</v>
      </c>
      <c r="K62" s="186">
        <v>13</v>
      </c>
      <c r="L62" s="186">
        <v>19</v>
      </c>
      <c r="M62" s="186">
        <v>30</v>
      </c>
      <c r="N62" s="186"/>
      <c r="O62" s="186" t="s">
        <v>37</v>
      </c>
      <c r="P62" s="186"/>
      <c r="Q62" s="186" t="s">
        <v>37</v>
      </c>
      <c r="R62" s="186"/>
      <c r="S62" s="186" t="s">
        <v>37</v>
      </c>
      <c r="T62" s="186" t="s">
        <v>37</v>
      </c>
      <c r="U62" s="186" t="s">
        <v>37</v>
      </c>
      <c r="V62" s="186"/>
      <c r="W62" s="186"/>
      <c r="X62" s="186"/>
      <c r="Y62" s="186"/>
      <c r="Z62" s="129">
        <v>24</v>
      </c>
      <c r="AA62" s="129">
        <v>85</v>
      </c>
      <c r="AB62" s="92"/>
      <c r="AC62" s="92"/>
    </row>
    <row r="63" spans="1:29" s="283" customFormat="1" ht="19.5" customHeight="1" x14ac:dyDescent="0.4">
      <c r="A63" s="23"/>
      <c r="B63" s="281">
        <v>57</v>
      </c>
      <c r="C63" s="281" t="s">
        <v>723</v>
      </c>
      <c r="D63" s="186" t="s">
        <v>37</v>
      </c>
      <c r="E63" s="186"/>
      <c r="F63" s="186" t="s">
        <v>37</v>
      </c>
      <c r="G63" s="186"/>
      <c r="H63" s="186"/>
      <c r="I63" s="186" t="s">
        <v>76</v>
      </c>
      <c r="J63" s="186" t="s">
        <v>658</v>
      </c>
      <c r="K63" s="186">
        <v>13</v>
      </c>
      <c r="L63" s="186">
        <v>19</v>
      </c>
      <c r="M63" s="186">
        <v>30</v>
      </c>
      <c r="N63" s="186"/>
      <c r="O63" s="186" t="s">
        <v>37</v>
      </c>
      <c r="P63" s="186"/>
      <c r="Q63" s="186" t="s">
        <v>37</v>
      </c>
      <c r="R63" s="186"/>
      <c r="S63" s="186" t="s">
        <v>37</v>
      </c>
      <c r="T63" s="186" t="s">
        <v>37</v>
      </c>
      <c r="U63" s="186" t="s">
        <v>37</v>
      </c>
      <c r="V63" s="186"/>
      <c r="W63" s="186"/>
      <c r="X63" s="186"/>
      <c r="Y63" s="186"/>
      <c r="Z63" s="129">
        <v>23</v>
      </c>
      <c r="AA63" s="129">
        <v>82</v>
      </c>
      <c r="AB63" s="92"/>
      <c r="AC63" s="92"/>
    </row>
    <row r="64" spans="1:29" s="283" customFormat="1" ht="19.5" customHeight="1" x14ac:dyDescent="0.4">
      <c r="A64" s="23"/>
      <c r="B64" s="281">
        <v>58</v>
      </c>
      <c r="C64" s="281" t="s">
        <v>671</v>
      </c>
      <c r="D64" s="186" t="s">
        <v>37</v>
      </c>
      <c r="E64" s="186"/>
      <c r="F64" s="186" t="s">
        <v>37</v>
      </c>
      <c r="G64" s="186"/>
      <c r="H64" s="186"/>
      <c r="I64" s="186" t="s">
        <v>42</v>
      </c>
      <c r="J64" s="186" t="s">
        <v>656</v>
      </c>
      <c r="K64" s="186">
        <v>11</v>
      </c>
      <c r="L64" s="186">
        <v>14</v>
      </c>
      <c r="M64" s="186">
        <v>30</v>
      </c>
      <c r="N64" s="186"/>
      <c r="O64" s="186" t="s">
        <v>37</v>
      </c>
      <c r="P64" s="186"/>
      <c r="Q64" s="186" t="s">
        <v>37</v>
      </c>
      <c r="R64" s="186"/>
      <c r="S64" s="186" t="s">
        <v>37</v>
      </c>
      <c r="T64" s="186" t="s">
        <v>37</v>
      </c>
      <c r="U64" s="186" t="s">
        <v>37</v>
      </c>
      <c r="V64" s="186"/>
      <c r="W64" s="186"/>
      <c r="X64" s="186"/>
      <c r="Y64" s="186"/>
      <c r="Z64" s="129">
        <v>23</v>
      </c>
      <c r="AA64" s="129">
        <v>55</v>
      </c>
      <c r="AB64" s="90"/>
      <c r="AC64" s="92"/>
    </row>
    <row r="65" spans="1:29" s="283" customFormat="1" ht="19.5" customHeight="1" x14ac:dyDescent="0.4">
      <c r="A65" s="23"/>
      <c r="B65" s="281">
        <v>59</v>
      </c>
      <c r="C65" s="281" t="s">
        <v>246</v>
      </c>
      <c r="D65" s="186" t="s">
        <v>37</v>
      </c>
      <c r="E65" s="186"/>
      <c r="F65" s="186" t="s">
        <v>37</v>
      </c>
      <c r="G65" s="186"/>
      <c r="H65" s="186"/>
      <c r="I65" s="186">
        <v>19</v>
      </c>
      <c r="J65" s="186" t="s">
        <v>87</v>
      </c>
      <c r="K65" s="186">
        <v>9</v>
      </c>
      <c r="L65" s="186">
        <v>12</v>
      </c>
      <c r="M65" s="187">
        <v>5</v>
      </c>
      <c r="N65" s="186"/>
      <c r="O65" s="186" t="s">
        <v>37</v>
      </c>
      <c r="P65" s="186"/>
      <c r="Q65" s="186" t="s">
        <v>37</v>
      </c>
      <c r="R65" s="186"/>
      <c r="S65" s="186" t="s">
        <v>37</v>
      </c>
      <c r="T65" s="186" t="s">
        <v>37</v>
      </c>
      <c r="U65" s="186" t="s">
        <v>37</v>
      </c>
      <c r="V65" s="186"/>
      <c r="W65" s="186"/>
      <c r="X65" s="186"/>
      <c r="Y65" s="186"/>
      <c r="Z65" s="129">
        <v>21</v>
      </c>
      <c r="AA65" s="129">
        <v>74</v>
      </c>
      <c r="AB65" s="92"/>
      <c r="AC65" s="92"/>
    </row>
    <row r="66" spans="1:29" s="283" customFormat="1" ht="19.5" customHeight="1" x14ac:dyDescent="0.4">
      <c r="A66" s="23"/>
      <c r="B66" s="281">
        <v>60</v>
      </c>
      <c r="C66" s="281" t="s">
        <v>681</v>
      </c>
      <c r="D66" s="186" t="s">
        <v>37</v>
      </c>
      <c r="E66" s="186"/>
      <c r="F66" s="186" t="s">
        <v>37</v>
      </c>
      <c r="G66" s="186"/>
      <c r="H66" s="186"/>
      <c r="I66" s="186">
        <v>9</v>
      </c>
      <c r="J66" s="186" t="s">
        <v>2002</v>
      </c>
      <c r="K66" s="186">
        <v>11</v>
      </c>
      <c r="L66" s="186">
        <v>14</v>
      </c>
      <c r="M66" s="186">
        <v>12</v>
      </c>
      <c r="N66" s="186"/>
      <c r="O66" s="186" t="s">
        <v>37</v>
      </c>
      <c r="P66" s="186"/>
      <c r="Q66" s="186" t="s">
        <v>37</v>
      </c>
      <c r="R66" s="186"/>
      <c r="S66" s="186" t="s">
        <v>37</v>
      </c>
      <c r="T66" s="186" t="s">
        <v>37</v>
      </c>
      <c r="U66" s="186" t="s">
        <v>37</v>
      </c>
      <c r="V66" s="186"/>
      <c r="W66" s="186"/>
      <c r="X66" s="186"/>
      <c r="Y66" s="186"/>
      <c r="Z66" s="129">
        <v>21</v>
      </c>
      <c r="AA66" s="129">
        <v>67</v>
      </c>
      <c r="AB66" s="90"/>
      <c r="AC66" s="92"/>
    </row>
    <row r="67" spans="1:29" s="283" customFormat="1" ht="19.5" customHeight="1" x14ac:dyDescent="0.4">
      <c r="A67" s="23"/>
      <c r="B67" s="281">
        <v>61</v>
      </c>
      <c r="C67" s="281" t="s">
        <v>659</v>
      </c>
      <c r="D67" s="186" t="s">
        <v>37</v>
      </c>
      <c r="E67" s="186"/>
      <c r="F67" s="186" t="s">
        <v>37</v>
      </c>
      <c r="G67" s="186"/>
      <c r="H67" s="186"/>
      <c r="I67" s="186">
        <v>6</v>
      </c>
      <c r="J67" s="186" t="s">
        <v>662</v>
      </c>
      <c r="K67" s="186">
        <v>10</v>
      </c>
      <c r="L67" s="186">
        <v>12</v>
      </c>
      <c r="M67" s="186">
        <v>12</v>
      </c>
      <c r="N67" s="186"/>
      <c r="O67" s="186" t="s">
        <v>37</v>
      </c>
      <c r="P67" s="186"/>
      <c r="Q67" s="186" t="s">
        <v>37</v>
      </c>
      <c r="R67" s="186"/>
      <c r="S67" s="186" t="s">
        <v>37</v>
      </c>
      <c r="T67" s="186" t="s">
        <v>37</v>
      </c>
      <c r="U67" s="186" t="s">
        <v>37</v>
      </c>
      <c r="V67" s="186"/>
      <c r="W67" s="186"/>
      <c r="X67" s="186"/>
      <c r="Y67" s="186"/>
      <c r="Z67" s="129">
        <v>20</v>
      </c>
      <c r="AA67" s="129">
        <v>89</v>
      </c>
      <c r="AB67" s="90"/>
      <c r="AC67" s="92"/>
    </row>
    <row r="68" spans="1:29" s="283" customFormat="1" ht="19.5" customHeight="1" x14ac:dyDescent="0.4">
      <c r="A68" s="23"/>
      <c r="B68" s="281">
        <v>62</v>
      </c>
      <c r="C68" s="281" t="s">
        <v>468</v>
      </c>
      <c r="D68" s="186" t="s">
        <v>37</v>
      </c>
      <c r="E68" s="186"/>
      <c r="F68" s="186" t="s">
        <v>37</v>
      </c>
      <c r="G68" s="186"/>
      <c r="H68" s="186"/>
      <c r="I68" s="186" t="s">
        <v>42</v>
      </c>
      <c r="J68" s="186" t="s">
        <v>656</v>
      </c>
      <c r="K68" s="186">
        <v>11</v>
      </c>
      <c r="L68" s="186">
        <v>14</v>
      </c>
      <c r="M68" s="186">
        <v>30</v>
      </c>
      <c r="N68" s="186"/>
      <c r="O68" s="186" t="s">
        <v>37</v>
      </c>
      <c r="P68" s="186"/>
      <c r="Q68" s="186" t="s">
        <v>37</v>
      </c>
      <c r="R68" s="186"/>
      <c r="S68" s="186" t="s">
        <v>37</v>
      </c>
      <c r="T68" s="186" t="s">
        <v>37</v>
      </c>
      <c r="U68" s="186" t="s">
        <v>37</v>
      </c>
      <c r="V68" s="186"/>
      <c r="W68" s="186"/>
      <c r="X68" s="186"/>
      <c r="Y68" s="186"/>
      <c r="Z68" s="129">
        <v>20</v>
      </c>
      <c r="AA68" s="129">
        <v>65</v>
      </c>
      <c r="AB68" s="92"/>
      <c r="AC68" s="92"/>
    </row>
    <row r="69" spans="1:29" s="283" customFormat="1" ht="19.5" customHeight="1" x14ac:dyDescent="0.4">
      <c r="A69" s="23"/>
      <c r="B69" s="281">
        <v>63</v>
      </c>
      <c r="C69" s="281" t="s">
        <v>674</v>
      </c>
      <c r="D69" s="188" t="s">
        <v>37</v>
      </c>
      <c r="E69" s="188"/>
      <c r="F69" s="188" t="s">
        <v>37</v>
      </c>
      <c r="G69" s="188"/>
      <c r="H69" s="188"/>
      <c r="I69" s="188">
        <v>19</v>
      </c>
      <c r="J69" s="188" t="s">
        <v>87</v>
      </c>
      <c r="K69" s="188">
        <v>14</v>
      </c>
      <c r="L69" s="188">
        <v>17</v>
      </c>
      <c r="M69" s="188">
        <v>30</v>
      </c>
      <c r="N69" s="188"/>
      <c r="O69" s="188" t="s">
        <v>37</v>
      </c>
      <c r="P69" s="188"/>
      <c r="Q69" s="188" t="s">
        <v>37</v>
      </c>
      <c r="R69" s="188"/>
      <c r="S69" s="188" t="s">
        <v>37</v>
      </c>
      <c r="T69" s="188" t="s">
        <v>37</v>
      </c>
      <c r="U69" s="188" t="s">
        <v>37</v>
      </c>
      <c r="V69" s="188"/>
      <c r="W69" s="188"/>
      <c r="X69" s="188"/>
      <c r="Y69" s="188"/>
      <c r="Z69" s="99">
        <v>19</v>
      </c>
      <c r="AA69" s="99">
        <v>54</v>
      </c>
      <c r="AB69" s="90"/>
      <c r="AC69" s="92"/>
    </row>
    <row r="70" spans="1:29" s="283" customFormat="1" ht="19.5" customHeight="1" x14ac:dyDescent="0.4">
      <c r="A70" s="23"/>
      <c r="B70" s="281">
        <v>64</v>
      </c>
      <c r="C70" s="281" t="s">
        <v>729</v>
      </c>
      <c r="D70" s="188" t="s">
        <v>37</v>
      </c>
      <c r="E70" s="188"/>
      <c r="F70" s="188" t="s">
        <v>37</v>
      </c>
      <c r="G70" s="188"/>
      <c r="H70" s="188"/>
      <c r="I70" s="188">
        <v>19</v>
      </c>
      <c r="J70" s="188" t="s">
        <v>87</v>
      </c>
      <c r="K70" s="188">
        <v>14</v>
      </c>
      <c r="L70" s="188">
        <v>17</v>
      </c>
      <c r="M70" s="188">
        <v>30</v>
      </c>
      <c r="N70" s="188"/>
      <c r="O70" s="188" t="s">
        <v>37</v>
      </c>
      <c r="P70" s="188"/>
      <c r="Q70" s="188" t="s">
        <v>37</v>
      </c>
      <c r="R70" s="188"/>
      <c r="S70" s="188" t="s">
        <v>37</v>
      </c>
      <c r="T70" s="188" t="s">
        <v>37</v>
      </c>
      <c r="U70" s="188" t="s">
        <v>37</v>
      </c>
      <c r="V70" s="188"/>
      <c r="W70" s="188"/>
      <c r="X70" s="188"/>
      <c r="Y70" s="188"/>
      <c r="Z70" s="99">
        <v>18</v>
      </c>
      <c r="AA70" s="99">
        <v>61</v>
      </c>
      <c r="AB70" s="92"/>
      <c r="AC70" s="92"/>
    </row>
    <row r="71" spans="1:29" s="283" customFormat="1" ht="19.5" customHeight="1" x14ac:dyDescent="0.4">
      <c r="A71" s="23"/>
      <c r="B71" s="281">
        <v>65</v>
      </c>
      <c r="C71" s="281" t="s">
        <v>710</v>
      </c>
      <c r="D71" s="188" t="s">
        <v>37</v>
      </c>
      <c r="E71" s="188"/>
      <c r="F71" s="188" t="s">
        <v>37</v>
      </c>
      <c r="G71" s="188"/>
      <c r="H71" s="188"/>
      <c r="I71" s="188">
        <v>19</v>
      </c>
      <c r="J71" s="188" t="s">
        <v>87</v>
      </c>
      <c r="K71" s="188">
        <v>14</v>
      </c>
      <c r="L71" s="188">
        <v>17</v>
      </c>
      <c r="M71" s="188">
        <v>30</v>
      </c>
      <c r="N71" s="188"/>
      <c r="O71" s="188" t="s">
        <v>37</v>
      </c>
      <c r="P71" s="188"/>
      <c r="Q71" s="188" t="s">
        <v>37</v>
      </c>
      <c r="R71" s="188"/>
      <c r="S71" s="188" t="s">
        <v>37</v>
      </c>
      <c r="T71" s="188" t="s">
        <v>37</v>
      </c>
      <c r="U71" s="188" t="s">
        <v>37</v>
      </c>
      <c r="V71" s="188"/>
      <c r="W71" s="188"/>
      <c r="X71" s="188"/>
      <c r="Y71" s="188"/>
      <c r="Z71" s="99">
        <v>17</v>
      </c>
      <c r="AA71" s="99">
        <v>63</v>
      </c>
      <c r="AB71" s="92"/>
      <c r="AC71" s="92"/>
    </row>
    <row r="72" spans="1:29" s="283" customFormat="1" ht="19.5" customHeight="1" x14ac:dyDescent="0.4">
      <c r="A72" s="23"/>
      <c r="B72" s="281">
        <v>66</v>
      </c>
      <c r="C72" s="281" t="s">
        <v>690</v>
      </c>
      <c r="D72" s="188" t="s">
        <v>37</v>
      </c>
      <c r="E72" s="188"/>
      <c r="F72" s="188" t="s">
        <v>37</v>
      </c>
      <c r="G72" s="188"/>
      <c r="H72" s="188"/>
      <c r="I72" s="188">
        <v>19</v>
      </c>
      <c r="J72" s="188" t="s">
        <v>87</v>
      </c>
      <c r="K72" s="188">
        <v>14</v>
      </c>
      <c r="L72" s="188">
        <v>17</v>
      </c>
      <c r="M72" s="188">
        <v>30</v>
      </c>
      <c r="N72" s="188"/>
      <c r="O72" s="188" t="s">
        <v>37</v>
      </c>
      <c r="P72" s="188"/>
      <c r="Q72" s="188" t="s">
        <v>37</v>
      </c>
      <c r="R72" s="188"/>
      <c r="S72" s="188" t="s">
        <v>37</v>
      </c>
      <c r="T72" s="188" t="s">
        <v>37</v>
      </c>
      <c r="U72" s="188" t="s">
        <v>37</v>
      </c>
      <c r="V72" s="188"/>
      <c r="W72" s="188"/>
      <c r="X72" s="188"/>
      <c r="Y72" s="188"/>
      <c r="Z72" s="99">
        <v>17</v>
      </c>
      <c r="AA72" s="99">
        <v>62</v>
      </c>
      <c r="AB72" s="90"/>
      <c r="AC72" s="92"/>
    </row>
    <row r="73" spans="1:29" s="283" customFormat="1" ht="19.5" customHeight="1" x14ac:dyDescent="0.4">
      <c r="A73" s="23"/>
      <c r="B73" s="281">
        <v>67</v>
      </c>
      <c r="C73" s="281" t="s">
        <v>660</v>
      </c>
      <c r="D73" s="188" t="s">
        <v>37</v>
      </c>
      <c r="E73" s="188"/>
      <c r="F73" s="188" t="s">
        <v>37</v>
      </c>
      <c r="G73" s="188"/>
      <c r="H73" s="188"/>
      <c r="I73" s="188">
        <v>19</v>
      </c>
      <c r="J73" s="188" t="s">
        <v>87</v>
      </c>
      <c r="K73" s="188">
        <v>14</v>
      </c>
      <c r="L73" s="188">
        <v>17</v>
      </c>
      <c r="M73" s="188">
        <v>30</v>
      </c>
      <c r="N73" s="188"/>
      <c r="O73" s="188" t="s">
        <v>37</v>
      </c>
      <c r="P73" s="188"/>
      <c r="Q73" s="188" t="s">
        <v>37</v>
      </c>
      <c r="R73" s="188"/>
      <c r="S73" s="188" t="s">
        <v>37</v>
      </c>
      <c r="T73" s="188" t="s">
        <v>37</v>
      </c>
      <c r="U73" s="188" t="s">
        <v>37</v>
      </c>
      <c r="V73" s="188"/>
      <c r="W73" s="188"/>
      <c r="X73" s="188"/>
      <c r="Y73" s="188"/>
      <c r="Z73" s="99">
        <v>15</v>
      </c>
      <c r="AA73" s="99">
        <v>69</v>
      </c>
      <c r="AB73" s="90"/>
      <c r="AC73" s="92"/>
    </row>
    <row r="74" spans="1:29" s="283" customFormat="1" ht="19.5" customHeight="1" x14ac:dyDescent="0.4">
      <c r="A74" s="23"/>
      <c r="B74" s="281">
        <v>68</v>
      </c>
      <c r="C74" s="281" t="s">
        <v>691</v>
      </c>
      <c r="D74" s="188" t="s">
        <v>37</v>
      </c>
      <c r="E74" s="188"/>
      <c r="F74" s="188" t="s">
        <v>37</v>
      </c>
      <c r="G74" s="188"/>
      <c r="H74" s="188"/>
      <c r="I74" s="188">
        <v>19</v>
      </c>
      <c r="J74" s="188" t="s">
        <v>87</v>
      </c>
      <c r="K74" s="188">
        <v>14</v>
      </c>
      <c r="L74" s="188">
        <v>17</v>
      </c>
      <c r="M74" s="188">
        <v>30</v>
      </c>
      <c r="N74" s="188"/>
      <c r="O74" s="188" t="s">
        <v>37</v>
      </c>
      <c r="P74" s="188"/>
      <c r="Q74" s="188" t="s">
        <v>37</v>
      </c>
      <c r="R74" s="188"/>
      <c r="S74" s="188" t="s">
        <v>37</v>
      </c>
      <c r="T74" s="188" t="s">
        <v>37</v>
      </c>
      <c r="U74" s="188" t="s">
        <v>37</v>
      </c>
      <c r="V74" s="188"/>
      <c r="W74" s="188"/>
      <c r="X74" s="188"/>
      <c r="Y74" s="188"/>
      <c r="Z74" s="99">
        <v>14</v>
      </c>
      <c r="AA74" s="99">
        <v>51</v>
      </c>
      <c r="AB74" s="90"/>
      <c r="AC74" s="92"/>
    </row>
    <row r="75" spans="1:29" s="283" customFormat="1" ht="19.5" customHeight="1" x14ac:dyDescent="0.4">
      <c r="A75" s="23"/>
      <c r="B75" s="281">
        <v>69</v>
      </c>
      <c r="C75" s="281" t="s">
        <v>722</v>
      </c>
      <c r="D75" s="188" t="s">
        <v>37</v>
      </c>
      <c r="E75" s="188"/>
      <c r="F75" s="188" t="s">
        <v>37</v>
      </c>
      <c r="G75" s="188"/>
      <c r="H75" s="188"/>
      <c r="I75" s="188">
        <v>19</v>
      </c>
      <c r="J75" s="188" t="s">
        <v>87</v>
      </c>
      <c r="K75" s="188">
        <v>14</v>
      </c>
      <c r="L75" s="188">
        <v>17</v>
      </c>
      <c r="M75" s="188">
        <v>30</v>
      </c>
      <c r="N75" s="188"/>
      <c r="O75" s="188" t="s">
        <v>37</v>
      </c>
      <c r="P75" s="188"/>
      <c r="Q75" s="188" t="s">
        <v>37</v>
      </c>
      <c r="R75" s="188"/>
      <c r="S75" s="188" t="s">
        <v>37</v>
      </c>
      <c r="T75" s="188" t="s">
        <v>37</v>
      </c>
      <c r="U75" s="188" t="s">
        <v>37</v>
      </c>
      <c r="V75" s="188"/>
      <c r="W75" s="188"/>
      <c r="X75" s="188"/>
      <c r="Y75" s="188"/>
      <c r="Z75" s="99">
        <v>14</v>
      </c>
      <c r="AA75" s="99">
        <v>46</v>
      </c>
      <c r="AB75" s="92"/>
      <c r="AC75" s="92"/>
    </row>
    <row r="76" spans="1:29" s="283" customFormat="1" ht="19.5" customHeight="1" x14ac:dyDescent="0.4">
      <c r="A76" s="23"/>
      <c r="B76" s="281">
        <v>70</v>
      </c>
      <c r="C76" s="281" t="s">
        <v>726</v>
      </c>
      <c r="D76" s="188" t="s">
        <v>37</v>
      </c>
      <c r="E76" s="188"/>
      <c r="F76" s="188" t="s">
        <v>37</v>
      </c>
      <c r="G76" s="188"/>
      <c r="H76" s="188"/>
      <c r="I76" s="188">
        <v>19</v>
      </c>
      <c r="J76" s="188" t="s">
        <v>87</v>
      </c>
      <c r="K76" s="188">
        <v>14</v>
      </c>
      <c r="L76" s="188">
        <v>17</v>
      </c>
      <c r="M76" s="188">
        <v>30</v>
      </c>
      <c r="N76" s="188"/>
      <c r="O76" s="188" t="s">
        <v>37</v>
      </c>
      <c r="P76" s="188"/>
      <c r="Q76" s="188" t="s">
        <v>37</v>
      </c>
      <c r="R76" s="188"/>
      <c r="S76" s="188" t="s">
        <v>37</v>
      </c>
      <c r="T76" s="188" t="s">
        <v>37</v>
      </c>
      <c r="U76" s="188" t="s">
        <v>37</v>
      </c>
      <c r="V76" s="188"/>
      <c r="W76" s="188"/>
      <c r="X76" s="188"/>
      <c r="Y76" s="188"/>
      <c r="Z76" s="99">
        <v>13</v>
      </c>
      <c r="AA76" s="99">
        <v>46</v>
      </c>
      <c r="AB76" s="92"/>
      <c r="AC76" s="92"/>
    </row>
    <row r="77" spans="1:29" s="283" customFormat="1" ht="19.5" customHeight="1" x14ac:dyDescent="0.4">
      <c r="A77" s="23"/>
      <c r="B77" s="281">
        <v>71</v>
      </c>
      <c r="C77" s="281" t="s">
        <v>689</v>
      </c>
      <c r="D77" s="188" t="s">
        <v>37</v>
      </c>
      <c r="E77" s="188"/>
      <c r="F77" s="188" t="s">
        <v>37</v>
      </c>
      <c r="G77" s="188"/>
      <c r="H77" s="188"/>
      <c r="I77" s="188">
        <v>19</v>
      </c>
      <c r="J77" s="188" t="s">
        <v>87</v>
      </c>
      <c r="K77" s="188">
        <v>14</v>
      </c>
      <c r="L77" s="188">
        <v>17</v>
      </c>
      <c r="M77" s="188">
        <v>30</v>
      </c>
      <c r="N77" s="188"/>
      <c r="O77" s="188" t="s">
        <v>37</v>
      </c>
      <c r="P77" s="188"/>
      <c r="Q77" s="188" t="s">
        <v>37</v>
      </c>
      <c r="R77" s="188"/>
      <c r="S77" s="188" t="s">
        <v>37</v>
      </c>
      <c r="T77" s="188" t="s">
        <v>37</v>
      </c>
      <c r="U77" s="188" t="s">
        <v>37</v>
      </c>
      <c r="V77" s="188"/>
      <c r="W77" s="188"/>
      <c r="X77" s="188"/>
      <c r="Y77" s="188"/>
      <c r="Z77" s="99">
        <v>12</v>
      </c>
      <c r="AA77" s="99">
        <v>51</v>
      </c>
      <c r="AB77" s="90"/>
      <c r="AC77" s="92"/>
    </row>
    <row r="78" spans="1:29" s="283" customFormat="1" ht="19.5" customHeight="1" x14ac:dyDescent="0.4">
      <c r="A78" s="23"/>
      <c r="B78" s="281">
        <v>72</v>
      </c>
      <c r="C78" s="281" t="s">
        <v>666</v>
      </c>
      <c r="D78" s="188" t="s">
        <v>37</v>
      </c>
      <c r="E78" s="188"/>
      <c r="F78" s="188" t="s">
        <v>37</v>
      </c>
      <c r="G78" s="188"/>
      <c r="H78" s="188"/>
      <c r="I78" s="188">
        <v>19</v>
      </c>
      <c r="J78" s="188" t="s">
        <v>87</v>
      </c>
      <c r="K78" s="188">
        <v>14</v>
      </c>
      <c r="L78" s="188">
        <v>17</v>
      </c>
      <c r="M78" s="188">
        <v>30</v>
      </c>
      <c r="N78" s="188"/>
      <c r="O78" s="188" t="s">
        <v>37</v>
      </c>
      <c r="P78" s="188"/>
      <c r="Q78" s="188" t="s">
        <v>37</v>
      </c>
      <c r="R78" s="188"/>
      <c r="S78" s="188" t="s">
        <v>37</v>
      </c>
      <c r="T78" s="188" t="s">
        <v>37</v>
      </c>
      <c r="U78" s="188" t="s">
        <v>37</v>
      </c>
      <c r="V78" s="188"/>
      <c r="W78" s="188"/>
      <c r="X78" s="188"/>
      <c r="Y78" s="188"/>
      <c r="Z78" s="99">
        <v>11</v>
      </c>
      <c r="AA78" s="99">
        <v>47</v>
      </c>
      <c r="AB78" s="90"/>
      <c r="AC78" s="92"/>
    </row>
    <row r="79" spans="1:29" s="283" customFormat="1" ht="19.5" customHeight="1" x14ac:dyDescent="0.4">
      <c r="A79" s="23"/>
      <c r="B79" s="281">
        <v>73</v>
      </c>
      <c r="C79" s="281" t="s">
        <v>736</v>
      </c>
      <c r="D79" s="188" t="s">
        <v>37</v>
      </c>
      <c r="E79" s="188"/>
      <c r="F79" s="188" t="s">
        <v>37</v>
      </c>
      <c r="G79" s="188"/>
      <c r="H79" s="188"/>
      <c r="I79" s="188">
        <v>19</v>
      </c>
      <c r="J79" s="188" t="s">
        <v>87</v>
      </c>
      <c r="K79" s="188">
        <v>14</v>
      </c>
      <c r="L79" s="188">
        <v>17</v>
      </c>
      <c r="M79" s="188">
        <v>30</v>
      </c>
      <c r="N79" s="188"/>
      <c r="O79" s="188" t="s">
        <v>37</v>
      </c>
      <c r="P79" s="188"/>
      <c r="Q79" s="188" t="s">
        <v>37</v>
      </c>
      <c r="R79" s="188"/>
      <c r="S79" s="188" t="s">
        <v>37</v>
      </c>
      <c r="T79" s="188" t="s">
        <v>37</v>
      </c>
      <c r="U79" s="188" t="s">
        <v>37</v>
      </c>
      <c r="V79" s="188"/>
      <c r="W79" s="188"/>
      <c r="X79" s="188"/>
      <c r="Y79" s="188"/>
      <c r="Z79" s="99">
        <v>11</v>
      </c>
      <c r="AA79" s="99">
        <v>39</v>
      </c>
      <c r="AB79" s="92"/>
      <c r="AC79" s="92"/>
    </row>
    <row r="80" spans="1:29" s="283" customFormat="1" ht="19.5" customHeight="1" x14ac:dyDescent="0.4">
      <c r="A80" s="23"/>
      <c r="B80" s="281">
        <v>74</v>
      </c>
      <c r="C80" s="281" t="s">
        <v>686</v>
      </c>
      <c r="D80" s="188" t="s">
        <v>37</v>
      </c>
      <c r="E80" s="188"/>
      <c r="F80" s="188" t="s">
        <v>37</v>
      </c>
      <c r="G80" s="188"/>
      <c r="H80" s="188"/>
      <c r="I80" s="188">
        <v>19</v>
      </c>
      <c r="J80" s="188" t="s">
        <v>87</v>
      </c>
      <c r="K80" s="188">
        <v>14</v>
      </c>
      <c r="L80" s="188">
        <v>17</v>
      </c>
      <c r="M80" s="188">
        <v>30</v>
      </c>
      <c r="N80" s="188"/>
      <c r="O80" s="188" t="s">
        <v>37</v>
      </c>
      <c r="P80" s="188"/>
      <c r="Q80" s="188" t="s">
        <v>37</v>
      </c>
      <c r="R80" s="188"/>
      <c r="S80" s="188" t="s">
        <v>37</v>
      </c>
      <c r="T80" s="188" t="s">
        <v>37</v>
      </c>
      <c r="U80" s="188" t="s">
        <v>37</v>
      </c>
      <c r="V80" s="188"/>
      <c r="W80" s="188"/>
      <c r="X80" s="188"/>
      <c r="Y80" s="188"/>
      <c r="Z80" s="99">
        <v>10</v>
      </c>
      <c r="AA80" s="99">
        <v>33</v>
      </c>
      <c r="AB80" s="90"/>
      <c r="AC80" s="92"/>
    </row>
    <row r="81" spans="1:33" s="283" customFormat="1" ht="19.5" customHeight="1" x14ac:dyDescent="0.4">
      <c r="A81" s="23"/>
      <c r="B81" s="281">
        <v>75</v>
      </c>
      <c r="C81" s="281" t="s">
        <v>682</v>
      </c>
      <c r="D81" s="188" t="s">
        <v>37</v>
      </c>
      <c r="E81" s="188"/>
      <c r="F81" s="188" t="s">
        <v>37</v>
      </c>
      <c r="G81" s="188"/>
      <c r="H81" s="188"/>
      <c r="I81" s="188">
        <v>19</v>
      </c>
      <c r="J81" s="188" t="s">
        <v>87</v>
      </c>
      <c r="K81" s="188">
        <v>14</v>
      </c>
      <c r="L81" s="188">
        <v>17</v>
      </c>
      <c r="M81" s="188">
        <v>30</v>
      </c>
      <c r="N81" s="188"/>
      <c r="O81" s="188" t="s">
        <v>37</v>
      </c>
      <c r="P81" s="188"/>
      <c r="Q81" s="188" t="s">
        <v>37</v>
      </c>
      <c r="R81" s="188"/>
      <c r="S81" s="188" t="s">
        <v>37</v>
      </c>
      <c r="T81" s="188" t="s">
        <v>37</v>
      </c>
      <c r="U81" s="188" t="s">
        <v>37</v>
      </c>
      <c r="V81" s="188"/>
      <c r="W81" s="188"/>
      <c r="X81" s="188"/>
      <c r="Y81" s="188"/>
      <c r="Z81" s="99">
        <v>9</v>
      </c>
      <c r="AA81" s="99">
        <v>31</v>
      </c>
      <c r="AB81" s="90"/>
      <c r="AC81" s="92"/>
    </row>
    <row r="82" spans="1:33" s="283" customFormat="1" ht="19.5" customHeight="1" x14ac:dyDescent="0.4">
      <c r="A82" s="23"/>
      <c r="B82" s="281">
        <v>76</v>
      </c>
      <c r="C82" s="281" t="s">
        <v>675</v>
      </c>
      <c r="D82" s="188" t="s">
        <v>37</v>
      </c>
      <c r="E82" s="188"/>
      <c r="F82" s="188" t="s">
        <v>37</v>
      </c>
      <c r="G82" s="188"/>
      <c r="H82" s="188"/>
      <c r="I82" s="188">
        <v>19</v>
      </c>
      <c r="J82" s="188" t="s">
        <v>87</v>
      </c>
      <c r="K82" s="188">
        <v>14</v>
      </c>
      <c r="L82" s="188">
        <v>17</v>
      </c>
      <c r="M82" s="188">
        <v>30</v>
      </c>
      <c r="N82" s="188"/>
      <c r="O82" s="188" t="s">
        <v>37</v>
      </c>
      <c r="P82" s="188"/>
      <c r="Q82" s="188" t="s">
        <v>37</v>
      </c>
      <c r="R82" s="188"/>
      <c r="S82" s="188" t="s">
        <v>37</v>
      </c>
      <c r="T82" s="188" t="s">
        <v>37</v>
      </c>
      <c r="U82" s="188" t="s">
        <v>37</v>
      </c>
      <c r="V82" s="188"/>
      <c r="W82" s="188"/>
      <c r="X82" s="188"/>
      <c r="Y82" s="188"/>
      <c r="Z82" s="99">
        <v>8</v>
      </c>
      <c r="AA82" s="99">
        <v>16</v>
      </c>
      <c r="AB82" s="90"/>
      <c r="AC82" s="92"/>
    </row>
    <row r="83" spans="1:33" s="283" customFormat="1" ht="19.5" customHeight="1" x14ac:dyDescent="0.4">
      <c r="A83" s="23"/>
      <c r="B83" s="281">
        <v>77</v>
      </c>
      <c r="C83" s="281" t="s">
        <v>669</v>
      </c>
      <c r="D83" s="188" t="s">
        <v>37</v>
      </c>
      <c r="E83" s="188"/>
      <c r="F83" s="188" t="s">
        <v>37</v>
      </c>
      <c r="G83" s="188"/>
      <c r="H83" s="188"/>
      <c r="I83" s="188">
        <v>19</v>
      </c>
      <c r="J83" s="188" t="s">
        <v>87</v>
      </c>
      <c r="K83" s="188">
        <v>14</v>
      </c>
      <c r="L83" s="188">
        <v>17</v>
      </c>
      <c r="M83" s="188">
        <v>30</v>
      </c>
      <c r="N83" s="188"/>
      <c r="O83" s="188" t="s">
        <v>37</v>
      </c>
      <c r="P83" s="188"/>
      <c r="Q83" s="188" t="s">
        <v>37</v>
      </c>
      <c r="R83" s="188"/>
      <c r="S83" s="188" t="s">
        <v>37</v>
      </c>
      <c r="T83" s="188" t="s">
        <v>37</v>
      </c>
      <c r="U83" s="188" t="s">
        <v>37</v>
      </c>
      <c r="V83" s="188"/>
      <c r="W83" s="188"/>
      <c r="X83" s="188"/>
      <c r="Y83" s="188"/>
      <c r="Z83" s="99">
        <v>7</v>
      </c>
      <c r="AA83" s="99">
        <v>21</v>
      </c>
      <c r="AB83" s="90"/>
      <c r="AC83" s="92"/>
    </row>
    <row r="84" spans="1:33" s="283" customFormat="1" ht="19.5" customHeight="1" x14ac:dyDescent="0.4">
      <c r="A84" s="23"/>
      <c r="B84" s="281">
        <v>78</v>
      </c>
      <c r="C84" s="281" t="s">
        <v>655</v>
      </c>
      <c r="D84" s="188" t="s">
        <v>37</v>
      </c>
      <c r="E84" s="188"/>
      <c r="F84" s="188" t="s">
        <v>37</v>
      </c>
      <c r="G84" s="188"/>
      <c r="H84" s="188"/>
      <c r="I84" s="188">
        <v>19</v>
      </c>
      <c r="J84" s="188" t="s">
        <v>87</v>
      </c>
      <c r="K84" s="188">
        <v>14</v>
      </c>
      <c r="L84" s="188">
        <v>17</v>
      </c>
      <c r="M84" s="188">
        <v>30</v>
      </c>
      <c r="N84" s="188"/>
      <c r="O84" s="188" t="s">
        <v>37</v>
      </c>
      <c r="P84" s="188"/>
      <c r="Q84" s="188" t="s">
        <v>37</v>
      </c>
      <c r="R84" s="188"/>
      <c r="S84" s="188" t="s">
        <v>37</v>
      </c>
      <c r="T84" s="188" t="s">
        <v>37</v>
      </c>
      <c r="U84" s="188" t="s">
        <v>37</v>
      </c>
      <c r="V84" s="99"/>
      <c r="W84" s="99"/>
      <c r="X84" s="99"/>
      <c r="Y84" s="99"/>
      <c r="Z84" s="99">
        <v>7</v>
      </c>
      <c r="AA84" s="99">
        <v>18</v>
      </c>
      <c r="AB84" s="90"/>
      <c r="AC84" s="92"/>
    </row>
    <row r="85" spans="1:33" s="283" customFormat="1" ht="19.5" customHeight="1" x14ac:dyDescent="0.4">
      <c r="A85" s="23"/>
      <c r="B85" s="281">
        <v>79</v>
      </c>
      <c r="C85" s="281" t="s">
        <v>405</v>
      </c>
      <c r="D85" s="188" t="s">
        <v>37</v>
      </c>
      <c r="E85" s="188"/>
      <c r="F85" s="188" t="s">
        <v>37</v>
      </c>
      <c r="G85" s="188"/>
      <c r="H85" s="188"/>
      <c r="I85" s="188">
        <v>19</v>
      </c>
      <c r="J85" s="188" t="s">
        <v>87</v>
      </c>
      <c r="K85" s="188">
        <v>14</v>
      </c>
      <c r="L85" s="188">
        <v>17</v>
      </c>
      <c r="M85" s="188">
        <v>30</v>
      </c>
      <c r="N85" s="188"/>
      <c r="O85" s="188" t="s">
        <v>37</v>
      </c>
      <c r="P85" s="188"/>
      <c r="Q85" s="188" t="s">
        <v>37</v>
      </c>
      <c r="R85" s="188"/>
      <c r="S85" s="188" t="s">
        <v>37</v>
      </c>
      <c r="T85" s="188" t="s">
        <v>37</v>
      </c>
      <c r="U85" s="188" t="s">
        <v>37</v>
      </c>
      <c r="V85" s="188"/>
      <c r="W85" s="188"/>
      <c r="X85" s="188"/>
      <c r="Y85" s="188"/>
      <c r="Z85" s="99">
        <v>6</v>
      </c>
      <c r="AA85" s="99">
        <v>21</v>
      </c>
      <c r="AB85" s="92"/>
      <c r="AC85" s="92"/>
    </row>
    <row r="86" spans="1:33" s="283" customFormat="1" ht="19.5" customHeight="1" x14ac:dyDescent="0.4">
      <c r="A86" s="23"/>
      <c r="B86" s="281">
        <v>80</v>
      </c>
      <c r="C86" s="281" t="s">
        <v>720</v>
      </c>
      <c r="D86" s="188" t="s">
        <v>37</v>
      </c>
      <c r="E86" s="188"/>
      <c r="F86" s="188" t="s">
        <v>37</v>
      </c>
      <c r="G86" s="188"/>
      <c r="H86" s="188"/>
      <c r="I86" s="188">
        <v>19</v>
      </c>
      <c r="J86" s="188" t="s">
        <v>87</v>
      </c>
      <c r="K86" s="188">
        <v>14</v>
      </c>
      <c r="L86" s="188">
        <v>17</v>
      </c>
      <c r="M86" s="188">
        <v>30</v>
      </c>
      <c r="N86" s="188"/>
      <c r="O86" s="188" t="s">
        <v>37</v>
      </c>
      <c r="P86" s="188"/>
      <c r="Q86" s="188" t="s">
        <v>37</v>
      </c>
      <c r="R86" s="188"/>
      <c r="S86" s="188" t="s">
        <v>37</v>
      </c>
      <c r="T86" s="188" t="s">
        <v>37</v>
      </c>
      <c r="U86" s="188" t="s">
        <v>37</v>
      </c>
      <c r="V86" s="188"/>
      <c r="W86" s="188"/>
      <c r="X86" s="188"/>
      <c r="Y86" s="188"/>
      <c r="Z86" s="99">
        <v>6</v>
      </c>
      <c r="AA86" s="99">
        <v>19</v>
      </c>
      <c r="AB86" s="92"/>
      <c r="AC86" s="92"/>
    </row>
    <row r="87" spans="1:33" s="283" customFormat="1" ht="19.5" customHeight="1" x14ac:dyDescent="0.4">
      <c r="A87" s="23"/>
      <c r="B87" s="281">
        <v>81</v>
      </c>
      <c r="C87" s="281" t="s">
        <v>109</v>
      </c>
      <c r="D87" s="188" t="s">
        <v>37</v>
      </c>
      <c r="E87" s="188"/>
      <c r="F87" s="188" t="s">
        <v>37</v>
      </c>
      <c r="G87" s="188"/>
      <c r="H87" s="188"/>
      <c r="I87" s="188">
        <v>19</v>
      </c>
      <c r="J87" s="188" t="s">
        <v>87</v>
      </c>
      <c r="K87" s="188">
        <v>14</v>
      </c>
      <c r="L87" s="188">
        <v>17</v>
      </c>
      <c r="M87" s="188">
        <v>30</v>
      </c>
      <c r="N87" s="188"/>
      <c r="O87" s="188" t="s">
        <v>37</v>
      </c>
      <c r="P87" s="188"/>
      <c r="Q87" s="188" t="s">
        <v>37</v>
      </c>
      <c r="R87" s="188"/>
      <c r="S87" s="188" t="s">
        <v>37</v>
      </c>
      <c r="T87" s="188" t="s">
        <v>37</v>
      </c>
      <c r="U87" s="188" t="s">
        <v>37</v>
      </c>
      <c r="V87" s="188"/>
      <c r="W87" s="188"/>
      <c r="X87" s="188"/>
      <c r="Y87" s="188"/>
      <c r="Z87" s="99">
        <v>6</v>
      </c>
      <c r="AA87" s="99">
        <v>17</v>
      </c>
      <c r="AB87" s="90"/>
      <c r="AC87" s="92"/>
    </row>
    <row r="88" spans="1:33" s="283" customFormat="1" ht="19.5" customHeight="1" x14ac:dyDescent="0.4">
      <c r="A88" s="23"/>
      <c r="B88" s="281">
        <v>82</v>
      </c>
      <c r="C88" s="281" t="s">
        <v>734</v>
      </c>
      <c r="D88" s="188" t="s">
        <v>37</v>
      </c>
      <c r="E88" s="188"/>
      <c r="F88" s="188" t="s">
        <v>37</v>
      </c>
      <c r="G88" s="188"/>
      <c r="H88" s="188"/>
      <c r="I88" s="188">
        <v>19</v>
      </c>
      <c r="J88" s="188" t="s">
        <v>87</v>
      </c>
      <c r="K88" s="188">
        <v>14</v>
      </c>
      <c r="L88" s="188">
        <v>17</v>
      </c>
      <c r="M88" s="188">
        <v>30</v>
      </c>
      <c r="N88" s="188"/>
      <c r="O88" s="188" t="s">
        <v>37</v>
      </c>
      <c r="P88" s="188"/>
      <c r="Q88" s="188" t="s">
        <v>37</v>
      </c>
      <c r="R88" s="188"/>
      <c r="S88" s="188" t="s">
        <v>37</v>
      </c>
      <c r="T88" s="188" t="s">
        <v>37</v>
      </c>
      <c r="U88" s="188" t="s">
        <v>37</v>
      </c>
      <c r="V88" s="188"/>
      <c r="W88" s="188"/>
      <c r="X88" s="188"/>
      <c r="Y88" s="188"/>
      <c r="Z88" s="99">
        <v>6</v>
      </c>
      <c r="AA88" s="99">
        <v>16</v>
      </c>
      <c r="AB88" s="92"/>
      <c r="AC88" s="92"/>
    </row>
    <row r="89" spans="1:33" s="283" customFormat="1" ht="19.5" customHeight="1" x14ac:dyDescent="0.4">
      <c r="A89" s="23"/>
      <c r="B89" s="281">
        <v>83</v>
      </c>
      <c r="C89" s="281" t="s">
        <v>711</v>
      </c>
      <c r="D89" s="188" t="s">
        <v>37</v>
      </c>
      <c r="E89" s="188"/>
      <c r="F89" s="188" t="s">
        <v>37</v>
      </c>
      <c r="G89" s="188"/>
      <c r="H89" s="188"/>
      <c r="I89" s="188">
        <v>19</v>
      </c>
      <c r="J89" s="188" t="s">
        <v>87</v>
      </c>
      <c r="K89" s="188">
        <v>14</v>
      </c>
      <c r="L89" s="188">
        <v>17</v>
      </c>
      <c r="M89" s="188">
        <v>30</v>
      </c>
      <c r="N89" s="188"/>
      <c r="O89" s="188" t="s">
        <v>37</v>
      </c>
      <c r="P89" s="188"/>
      <c r="Q89" s="188" t="s">
        <v>37</v>
      </c>
      <c r="R89" s="188"/>
      <c r="S89" s="188" t="s">
        <v>37</v>
      </c>
      <c r="T89" s="188" t="s">
        <v>37</v>
      </c>
      <c r="U89" s="188" t="s">
        <v>37</v>
      </c>
      <c r="V89" s="188"/>
      <c r="W89" s="188"/>
      <c r="X89" s="188"/>
      <c r="Y89" s="188"/>
      <c r="Z89" s="99">
        <v>5</v>
      </c>
      <c r="AA89" s="99">
        <v>19</v>
      </c>
      <c r="AB89"/>
      <c r="AC89"/>
      <c r="AD89"/>
      <c r="AE89"/>
      <c r="AF89"/>
      <c r="AG89"/>
    </row>
    <row r="90" spans="1:33" s="283" customFormat="1" ht="19.5" customHeight="1" x14ac:dyDescent="0.4">
      <c r="A90" s="23"/>
      <c r="B90" s="281">
        <v>84</v>
      </c>
      <c r="C90" s="281" t="s">
        <v>688</v>
      </c>
      <c r="D90" s="188" t="s">
        <v>37</v>
      </c>
      <c r="E90" s="188"/>
      <c r="F90" s="188" t="s">
        <v>37</v>
      </c>
      <c r="G90" s="188"/>
      <c r="H90" s="188"/>
      <c r="I90" s="188">
        <v>19</v>
      </c>
      <c r="J90" s="188" t="s">
        <v>87</v>
      </c>
      <c r="K90" s="188">
        <v>14</v>
      </c>
      <c r="L90" s="188">
        <v>17</v>
      </c>
      <c r="M90" s="188">
        <v>30</v>
      </c>
      <c r="N90" s="188"/>
      <c r="O90" s="188" t="s">
        <v>37</v>
      </c>
      <c r="P90" s="188"/>
      <c r="Q90" s="188" t="s">
        <v>37</v>
      </c>
      <c r="R90" s="188"/>
      <c r="S90" s="188" t="s">
        <v>37</v>
      </c>
      <c r="T90" s="188" t="s">
        <v>37</v>
      </c>
      <c r="U90" s="188" t="s">
        <v>37</v>
      </c>
      <c r="V90" s="188"/>
      <c r="W90" s="188"/>
      <c r="X90" s="188"/>
      <c r="Y90" s="188"/>
      <c r="Z90" s="99">
        <v>5</v>
      </c>
      <c r="AA90" s="99">
        <v>9</v>
      </c>
      <c r="AB90"/>
      <c r="AC90"/>
      <c r="AD90"/>
      <c r="AE90"/>
      <c r="AF90"/>
      <c r="AG90"/>
    </row>
    <row r="91" spans="1:33" s="283" customFormat="1" ht="19.5" customHeight="1" x14ac:dyDescent="0.4">
      <c r="A91" s="23"/>
      <c r="B91" s="281">
        <v>85</v>
      </c>
      <c r="C91" s="281" t="s">
        <v>730</v>
      </c>
      <c r="D91" s="188" t="s">
        <v>37</v>
      </c>
      <c r="E91" s="188"/>
      <c r="F91" s="188" t="s">
        <v>37</v>
      </c>
      <c r="G91" s="188"/>
      <c r="H91" s="188"/>
      <c r="I91" s="188">
        <v>19</v>
      </c>
      <c r="J91" s="188" t="s">
        <v>87</v>
      </c>
      <c r="K91" s="188">
        <v>14</v>
      </c>
      <c r="L91" s="188">
        <v>17</v>
      </c>
      <c r="M91" s="188">
        <v>30</v>
      </c>
      <c r="N91" s="188"/>
      <c r="O91" s="188" t="s">
        <v>37</v>
      </c>
      <c r="P91" s="188"/>
      <c r="Q91" s="188" t="s">
        <v>37</v>
      </c>
      <c r="R91" s="188"/>
      <c r="S91" s="188" t="s">
        <v>37</v>
      </c>
      <c r="T91" s="188" t="s">
        <v>37</v>
      </c>
      <c r="U91" s="188" t="s">
        <v>37</v>
      </c>
      <c r="V91" s="188"/>
      <c r="W91" s="188"/>
      <c r="X91" s="188"/>
      <c r="Y91" s="188"/>
      <c r="Z91" s="99">
        <v>3</v>
      </c>
      <c r="AA91" s="99">
        <v>9</v>
      </c>
      <c r="AB91"/>
      <c r="AC91"/>
      <c r="AD91"/>
      <c r="AE91"/>
      <c r="AF91"/>
      <c r="AG91"/>
    </row>
    <row r="92" spans="1:33" s="283" customFormat="1" ht="19.5" customHeight="1" x14ac:dyDescent="0.4">
      <c r="A92" s="23"/>
      <c r="B92" s="281">
        <v>86</v>
      </c>
      <c r="C92" s="281" t="s">
        <v>673</v>
      </c>
      <c r="D92" s="188" t="s">
        <v>37</v>
      </c>
      <c r="E92" s="188"/>
      <c r="F92" s="188" t="s">
        <v>37</v>
      </c>
      <c r="G92" s="188"/>
      <c r="H92" s="188"/>
      <c r="I92" s="188">
        <v>19</v>
      </c>
      <c r="J92" s="188" t="s">
        <v>87</v>
      </c>
      <c r="K92" s="188">
        <v>14</v>
      </c>
      <c r="L92" s="188">
        <v>17</v>
      </c>
      <c r="M92" s="188">
        <v>30</v>
      </c>
      <c r="N92" s="188"/>
      <c r="O92" s="188" t="s">
        <v>37</v>
      </c>
      <c r="P92" s="188"/>
      <c r="Q92" s="188" t="s">
        <v>37</v>
      </c>
      <c r="R92" s="188"/>
      <c r="S92" s="188" t="s">
        <v>37</v>
      </c>
      <c r="T92" s="188" t="s">
        <v>37</v>
      </c>
      <c r="U92" s="188" t="s">
        <v>37</v>
      </c>
      <c r="V92" s="188"/>
      <c r="W92" s="188"/>
      <c r="X92" s="188"/>
      <c r="Y92" s="188"/>
      <c r="Z92" s="99">
        <v>2</v>
      </c>
      <c r="AA92" s="99">
        <v>4</v>
      </c>
      <c r="AB92"/>
      <c r="AC92"/>
      <c r="AD92"/>
      <c r="AE92"/>
      <c r="AF92"/>
      <c r="AG92"/>
    </row>
    <row r="93" spans="1:33" s="283" customFormat="1" ht="19.5" customHeight="1" x14ac:dyDescent="0.4">
      <c r="A93" s="23"/>
      <c r="B93" s="281">
        <v>87</v>
      </c>
      <c r="C93" s="281" t="s">
        <v>685</v>
      </c>
      <c r="D93" s="188" t="s">
        <v>37</v>
      </c>
      <c r="E93" s="188"/>
      <c r="F93" s="188" t="s">
        <v>37</v>
      </c>
      <c r="G93" s="188"/>
      <c r="H93" s="188"/>
      <c r="I93" s="188">
        <v>19</v>
      </c>
      <c r="J93" s="188" t="s">
        <v>87</v>
      </c>
      <c r="K93" s="188">
        <v>14</v>
      </c>
      <c r="L93" s="188">
        <v>17</v>
      </c>
      <c r="M93" s="188">
        <v>30</v>
      </c>
      <c r="N93" s="188"/>
      <c r="O93" s="188" t="s">
        <v>37</v>
      </c>
      <c r="P93" s="188"/>
      <c r="Q93" s="188" t="s">
        <v>37</v>
      </c>
      <c r="R93" s="188"/>
      <c r="S93" s="188" t="s">
        <v>37</v>
      </c>
      <c r="T93" s="188" t="s">
        <v>37</v>
      </c>
      <c r="U93" s="188" t="s">
        <v>37</v>
      </c>
      <c r="V93" s="188"/>
      <c r="W93" s="188"/>
      <c r="X93" s="188"/>
      <c r="Y93" s="188"/>
      <c r="Z93" s="99">
        <v>1</v>
      </c>
      <c r="AA93" s="99">
        <v>9</v>
      </c>
      <c r="AB93" s="90"/>
    </row>
  </sheetData>
  <sortState ref="C8:AA118">
    <sortCondition descending="1" ref="Z8:Z118"/>
    <sortCondition descending="1" ref="AA8:AA118"/>
  </sortState>
  <mergeCells count="20">
    <mergeCell ref="B3:Y3"/>
    <mergeCell ref="B1:Y1"/>
    <mergeCell ref="B2:H2"/>
    <mergeCell ref="I2:N2"/>
    <mergeCell ref="O2:S2"/>
    <mergeCell ref="T2:Y2"/>
    <mergeCell ref="AC4:AC5"/>
    <mergeCell ref="B4:B6"/>
    <mergeCell ref="C4:C6"/>
    <mergeCell ref="D4:E5"/>
    <mergeCell ref="F4:H5"/>
    <mergeCell ref="I4:J5"/>
    <mergeCell ref="K4:L5"/>
    <mergeCell ref="M4:M6"/>
    <mergeCell ref="N4:O5"/>
    <mergeCell ref="P4:P5"/>
    <mergeCell ref="Q4:R5"/>
    <mergeCell ref="S4:U5"/>
    <mergeCell ref="V4:W5"/>
    <mergeCell ref="X4:Y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rightToLeft="1" workbookViewId="0">
      <pane ySplit="7" topLeftCell="A8" activePane="bottomLeft" state="frozen"/>
      <selection pane="bottomLeft" activeCell="D59" sqref="D59"/>
    </sheetView>
  </sheetViews>
  <sheetFormatPr defaultColWidth="9" defaultRowHeight="26.25" x14ac:dyDescent="0.5"/>
  <cols>
    <col min="1" max="1" width="2.28515625" style="1" customWidth="1"/>
    <col min="2" max="2" width="3.42578125" style="3" customWidth="1"/>
    <col min="3" max="3" width="14.42578125" style="27" customWidth="1"/>
    <col min="4" max="7" width="3.85546875" style="3" customWidth="1"/>
    <col min="8" max="8" width="3.85546875" style="2" customWidth="1"/>
    <col min="9" max="9" width="4.5703125" style="3" customWidth="1"/>
    <col min="10" max="10" width="7.42578125" style="3" customWidth="1"/>
    <col min="11" max="12" width="6.42578125" style="3" customWidth="1"/>
    <col min="13" max="13" width="6.7109375" style="3" customWidth="1"/>
    <col min="14" max="14" width="3.42578125" style="3" customWidth="1"/>
    <col min="15" max="15" width="4" style="3" customWidth="1"/>
    <col min="16" max="16" width="8.140625" style="3" customWidth="1"/>
    <col min="17" max="18" width="4.42578125" style="3" customWidth="1"/>
    <col min="19" max="21" width="5.5703125" style="3" customWidth="1"/>
    <col min="22" max="25" width="4.42578125" style="3" customWidth="1"/>
    <col min="26" max="26" width="4.85546875" style="114" customWidth="1"/>
    <col min="27" max="27" width="4.85546875" style="3" customWidth="1"/>
    <col min="28" max="28" width="3.42578125" style="15" bestFit="1" customWidth="1"/>
    <col min="29" max="29" width="3.85546875" style="30" bestFit="1" customWidth="1"/>
    <col min="30" max="16384" width="9" style="3"/>
  </cols>
  <sheetData>
    <row r="1" spans="1:32" ht="20.25" customHeight="1" x14ac:dyDescent="0.25">
      <c r="A1" s="110"/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05">
        <f>SUM(Z2:Z4)</f>
        <v>52</v>
      </c>
      <c r="AA1" s="105" t="s">
        <v>994</v>
      </c>
      <c r="AB1"/>
    </row>
    <row r="2" spans="1:32" s="12" customFormat="1" ht="17.25" customHeight="1" x14ac:dyDescent="0.25">
      <c r="A2" s="124"/>
      <c r="B2" s="357" t="s">
        <v>651</v>
      </c>
      <c r="C2" s="357"/>
      <c r="D2" s="357"/>
      <c r="E2" s="357"/>
      <c r="F2" s="357"/>
      <c r="G2" s="357"/>
      <c r="H2" s="357"/>
      <c r="I2" s="357" t="s">
        <v>652</v>
      </c>
      <c r="J2" s="357"/>
      <c r="K2" s="357"/>
      <c r="L2" s="357"/>
      <c r="M2" s="357"/>
      <c r="N2" s="357"/>
      <c r="O2" s="358" t="s">
        <v>653</v>
      </c>
      <c r="P2" s="358"/>
      <c r="Q2" s="358"/>
      <c r="R2" s="358"/>
      <c r="S2" s="358"/>
      <c r="T2" s="358" t="s">
        <v>4</v>
      </c>
      <c r="U2" s="358"/>
      <c r="V2" s="358"/>
      <c r="W2" s="358"/>
      <c r="X2" s="358"/>
      <c r="Y2" s="358"/>
      <c r="Z2" s="105">
        <f>COUNTIF(Z8:Z59,"&lt;20")</f>
        <v>12</v>
      </c>
      <c r="AA2" s="96" t="s">
        <v>1936</v>
      </c>
      <c r="AC2" s="32"/>
    </row>
    <row r="3" spans="1:32" s="12" customFormat="1" ht="9" hidden="1" customHeight="1" x14ac:dyDescent="0.25">
      <c r="A3" s="124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105"/>
      <c r="AA3" s="96"/>
      <c r="AC3" s="32"/>
    </row>
    <row r="4" spans="1:32" ht="18" customHeight="1" x14ac:dyDescent="0.25">
      <c r="A4" s="110"/>
      <c r="B4" s="383" t="s">
        <v>739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105">
        <f>COUNTIF(Z8:Z59,"&gt;=20")</f>
        <v>40</v>
      </c>
      <c r="AA4" s="113" t="s">
        <v>1938</v>
      </c>
    </row>
    <row r="5" spans="1:32" s="82" customFormat="1" ht="30.6" customHeight="1" x14ac:dyDescent="0.25">
      <c r="A5" s="110"/>
      <c r="B5" s="402" t="s">
        <v>6</v>
      </c>
      <c r="C5" s="401" t="s">
        <v>7</v>
      </c>
      <c r="D5" s="401" t="s">
        <v>8</v>
      </c>
      <c r="E5" s="401"/>
      <c r="F5" s="401" t="s">
        <v>135</v>
      </c>
      <c r="G5" s="401"/>
      <c r="H5" s="401"/>
      <c r="I5" s="402" t="s">
        <v>10</v>
      </c>
      <c r="J5" s="402"/>
      <c r="K5" s="401" t="s">
        <v>11</v>
      </c>
      <c r="L5" s="401"/>
      <c r="M5" s="401" t="s">
        <v>12</v>
      </c>
      <c r="N5" s="401" t="s">
        <v>13</v>
      </c>
      <c r="O5" s="401"/>
      <c r="P5" s="401" t="s">
        <v>14</v>
      </c>
      <c r="Q5" s="401" t="s">
        <v>15</v>
      </c>
      <c r="R5" s="401"/>
      <c r="S5" s="401" t="s">
        <v>80</v>
      </c>
      <c r="T5" s="401"/>
      <c r="U5" s="401"/>
      <c r="V5" s="401" t="s">
        <v>17</v>
      </c>
      <c r="W5" s="401"/>
      <c r="X5" s="401" t="s">
        <v>18</v>
      </c>
      <c r="Y5" s="401"/>
      <c r="Z5" s="149">
        <f>COUNTIF(Q48:Q59,"*")</f>
        <v>11</v>
      </c>
      <c r="AA5" s="192" t="s">
        <v>1936</v>
      </c>
      <c r="AB5" s="148" t="s">
        <v>994</v>
      </c>
      <c r="AC5" s="399" t="s">
        <v>1941</v>
      </c>
    </row>
    <row r="6" spans="1:32" s="5" customFormat="1" ht="48" customHeight="1" x14ac:dyDescent="0.25">
      <c r="A6" s="122"/>
      <c r="B6" s="402"/>
      <c r="C6" s="401"/>
      <c r="D6" s="401"/>
      <c r="E6" s="401"/>
      <c r="F6" s="401"/>
      <c r="G6" s="401"/>
      <c r="H6" s="401"/>
      <c r="I6" s="402"/>
      <c r="J6" s="402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149">
        <f>COUNTIF(Q8:Q47,"*")</f>
        <v>40</v>
      </c>
      <c r="AA6" s="147" t="s">
        <v>1938</v>
      </c>
      <c r="AB6" s="149">
        <f>SUM(Z5:AA6)</f>
        <v>51</v>
      </c>
      <c r="AC6" s="399"/>
    </row>
    <row r="7" spans="1:32" s="5" customFormat="1" ht="60" customHeight="1" x14ac:dyDescent="0.25">
      <c r="A7" s="122"/>
      <c r="B7" s="402"/>
      <c r="C7" s="401"/>
      <c r="D7" s="113" t="s">
        <v>19</v>
      </c>
      <c r="E7" s="112" t="s">
        <v>20</v>
      </c>
      <c r="F7" s="112" t="s">
        <v>21</v>
      </c>
      <c r="G7" s="112" t="s">
        <v>22</v>
      </c>
      <c r="H7" s="112" t="s">
        <v>23</v>
      </c>
      <c r="I7" s="113" t="s">
        <v>24</v>
      </c>
      <c r="J7" s="113" t="s">
        <v>25</v>
      </c>
      <c r="K7" s="113" t="s">
        <v>26</v>
      </c>
      <c r="L7" s="113" t="s">
        <v>27</v>
      </c>
      <c r="M7" s="401"/>
      <c r="N7" s="113" t="s">
        <v>20</v>
      </c>
      <c r="O7" s="113" t="s">
        <v>19</v>
      </c>
      <c r="P7" s="112" t="s">
        <v>28</v>
      </c>
      <c r="Q7" s="112" t="s">
        <v>29</v>
      </c>
      <c r="R7" s="112" t="s">
        <v>30</v>
      </c>
      <c r="S7" s="112" t="s">
        <v>31</v>
      </c>
      <c r="T7" s="112" t="s">
        <v>32</v>
      </c>
      <c r="U7" s="112" t="s">
        <v>33</v>
      </c>
      <c r="V7" s="113" t="s">
        <v>19</v>
      </c>
      <c r="W7" s="113" t="s">
        <v>20</v>
      </c>
      <c r="X7" s="113" t="s">
        <v>19</v>
      </c>
      <c r="Y7" s="113" t="s">
        <v>20</v>
      </c>
      <c r="Z7" s="113" t="s">
        <v>34</v>
      </c>
      <c r="AA7" s="113" t="s">
        <v>35</v>
      </c>
      <c r="AB7"/>
      <c r="AC7" s="263"/>
    </row>
    <row r="8" spans="1:32" s="283" customFormat="1" ht="21" customHeight="1" x14ac:dyDescent="0.25">
      <c r="A8" s="11"/>
      <c r="B8" s="281">
        <v>1</v>
      </c>
      <c r="C8" s="281" t="s">
        <v>776</v>
      </c>
      <c r="D8" s="193" t="s">
        <v>37</v>
      </c>
      <c r="E8" s="193"/>
      <c r="F8" s="193" t="s">
        <v>37</v>
      </c>
      <c r="G8" s="193"/>
      <c r="H8" s="193"/>
      <c r="I8" s="193">
        <v>16</v>
      </c>
      <c r="J8" s="193" t="s">
        <v>1997</v>
      </c>
      <c r="K8" s="193">
        <v>11</v>
      </c>
      <c r="L8" s="193">
        <v>14</v>
      </c>
      <c r="M8" s="193">
        <v>13</v>
      </c>
      <c r="N8" s="193" t="s">
        <v>37</v>
      </c>
      <c r="O8" s="193"/>
      <c r="P8" s="193"/>
      <c r="Q8" s="193" t="s">
        <v>37</v>
      </c>
      <c r="R8" s="193"/>
      <c r="S8" s="193" t="s">
        <v>37</v>
      </c>
      <c r="T8" s="193" t="s">
        <v>37</v>
      </c>
      <c r="U8" s="193" t="s">
        <v>37</v>
      </c>
      <c r="V8" s="193"/>
      <c r="W8" s="193"/>
      <c r="X8" s="193"/>
      <c r="Y8" s="193"/>
      <c r="Z8" s="136">
        <v>771</v>
      </c>
      <c r="AA8" s="136">
        <v>2424</v>
      </c>
      <c r="AB8" s="49"/>
      <c r="AC8" s="92"/>
    </row>
    <row r="9" spans="1:32" s="283" customFormat="1" ht="21" customHeight="1" x14ac:dyDescent="0.2">
      <c r="A9" s="11"/>
      <c r="B9" s="281">
        <v>2</v>
      </c>
      <c r="C9" s="281" t="s">
        <v>752</v>
      </c>
      <c r="D9" s="193" t="s">
        <v>37</v>
      </c>
      <c r="E9" s="193"/>
      <c r="F9" s="193" t="s">
        <v>37</v>
      </c>
      <c r="G9" s="193"/>
      <c r="H9" s="193"/>
      <c r="I9" s="193">
        <v>11</v>
      </c>
      <c r="J9" s="193" t="s">
        <v>696</v>
      </c>
      <c r="K9" s="193">
        <v>11</v>
      </c>
      <c r="L9" s="193">
        <v>14</v>
      </c>
      <c r="M9" s="193">
        <v>26</v>
      </c>
      <c r="N9" s="193" t="s">
        <v>37</v>
      </c>
      <c r="O9" s="193"/>
      <c r="P9" s="193"/>
      <c r="Q9" s="193" t="s">
        <v>37</v>
      </c>
      <c r="R9" s="193"/>
      <c r="S9" s="193" t="s">
        <v>37</v>
      </c>
      <c r="T9" s="193" t="s">
        <v>37</v>
      </c>
      <c r="U9" s="193" t="s">
        <v>37</v>
      </c>
      <c r="V9" s="193"/>
      <c r="W9" s="193"/>
      <c r="X9" s="193"/>
      <c r="Y9" s="193"/>
      <c r="Z9" s="136">
        <v>366</v>
      </c>
      <c r="AA9" s="136">
        <v>1264</v>
      </c>
      <c r="AB9" s="49"/>
      <c r="AC9" s="92"/>
      <c r="AD9" s="290"/>
      <c r="AE9" s="290"/>
      <c r="AF9" s="290"/>
    </row>
    <row r="10" spans="1:32" s="283" customFormat="1" ht="21" customHeight="1" x14ac:dyDescent="0.2">
      <c r="A10" s="11"/>
      <c r="B10" s="281">
        <v>3</v>
      </c>
      <c r="C10" s="281" t="s">
        <v>779</v>
      </c>
      <c r="D10" s="193" t="s">
        <v>37</v>
      </c>
      <c r="E10" s="193"/>
      <c r="F10" s="193" t="s">
        <v>37</v>
      </c>
      <c r="G10" s="193"/>
      <c r="H10" s="193"/>
      <c r="I10" s="193">
        <v>16</v>
      </c>
      <c r="J10" s="193" t="s">
        <v>1997</v>
      </c>
      <c r="K10" s="193">
        <v>11</v>
      </c>
      <c r="L10" s="193">
        <v>14</v>
      </c>
      <c r="M10" s="193">
        <v>13</v>
      </c>
      <c r="N10" s="193" t="s">
        <v>37</v>
      </c>
      <c r="O10" s="193"/>
      <c r="P10" s="193"/>
      <c r="Q10" s="193" t="s">
        <v>37</v>
      </c>
      <c r="R10" s="193"/>
      <c r="S10" s="193" t="s">
        <v>37</v>
      </c>
      <c r="T10" s="193" t="s">
        <v>37</v>
      </c>
      <c r="U10" s="193" t="s">
        <v>37</v>
      </c>
      <c r="V10" s="193"/>
      <c r="W10" s="193"/>
      <c r="X10" s="193"/>
      <c r="Y10" s="193"/>
      <c r="Z10" s="136">
        <v>253</v>
      </c>
      <c r="AA10" s="136">
        <v>849</v>
      </c>
      <c r="AB10" s="49"/>
      <c r="AC10" s="92"/>
      <c r="AD10" s="290"/>
      <c r="AE10" s="290"/>
      <c r="AF10" s="290"/>
    </row>
    <row r="11" spans="1:32" s="283" customFormat="1" ht="21" customHeight="1" x14ac:dyDescent="0.2">
      <c r="A11" s="11"/>
      <c r="B11" s="281">
        <v>4</v>
      </c>
      <c r="C11" s="281" t="s">
        <v>254</v>
      </c>
      <c r="D11" s="193" t="s">
        <v>37</v>
      </c>
      <c r="E11" s="193"/>
      <c r="F11" s="193" t="s">
        <v>37</v>
      </c>
      <c r="G11" s="193"/>
      <c r="H11" s="193"/>
      <c r="I11" s="193">
        <v>16</v>
      </c>
      <c r="J11" s="193" t="s">
        <v>1997</v>
      </c>
      <c r="K11" s="193">
        <v>11</v>
      </c>
      <c r="L11" s="193">
        <v>14</v>
      </c>
      <c r="M11" s="193">
        <v>13</v>
      </c>
      <c r="N11" s="193" t="s">
        <v>37</v>
      </c>
      <c r="O11" s="193"/>
      <c r="P11" s="193"/>
      <c r="Q11" s="193" t="s">
        <v>37</v>
      </c>
      <c r="R11" s="193"/>
      <c r="S11" s="193" t="s">
        <v>37</v>
      </c>
      <c r="T11" s="193" t="s">
        <v>37</v>
      </c>
      <c r="U11" s="193" t="s">
        <v>37</v>
      </c>
      <c r="V11" s="193"/>
      <c r="W11" s="193"/>
      <c r="X11" s="193"/>
      <c r="Y11" s="193"/>
      <c r="Z11" s="136">
        <v>186</v>
      </c>
      <c r="AA11" s="136">
        <v>630</v>
      </c>
      <c r="AB11" s="49"/>
      <c r="AC11" s="92"/>
      <c r="AD11" s="290"/>
      <c r="AE11" s="290"/>
      <c r="AF11" s="290"/>
    </row>
    <row r="12" spans="1:32" s="283" customFormat="1" ht="21" customHeight="1" x14ac:dyDescent="0.2">
      <c r="A12" s="11"/>
      <c r="B12" s="281">
        <v>5</v>
      </c>
      <c r="C12" s="281" t="s">
        <v>781</v>
      </c>
      <c r="D12" s="193" t="s">
        <v>37</v>
      </c>
      <c r="E12" s="193"/>
      <c r="F12" s="193" t="s">
        <v>37</v>
      </c>
      <c r="G12" s="193"/>
      <c r="H12" s="193"/>
      <c r="I12" s="193">
        <v>16</v>
      </c>
      <c r="J12" s="193" t="s">
        <v>1997</v>
      </c>
      <c r="K12" s="193">
        <v>11</v>
      </c>
      <c r="L12" s="193">
        <v>14</v>
      </c>
      <c r="M12" s="193">
        <v>13</v>
      </c>
      <c r="N12" s="193" t="s">
        <v>37</v>
      </c>
      <c r="O12" s="193"/>
      <c r="P12" s="193"/>
      <c r="Q12" s="193" t="s">
        <v>37</v>
      </c>
      <c r="R12" s="193"/>
      <c r="S12" s="193" t="s">
        <v>37</v>
      </c>
      <c r="T12" s="193" t="s">
        <v>37</v>
      </c>
      <c r="U12" s="193" t="s">
        <v>37</v>
      </c>
      <c r="V12" s="193"/>
      <c r="W12" s="193"/>
      <c r="X12" s="193"/>
      <c r="Y12" s="193"/>
      <c r="Z12" s="136">
        <v>174</v>
      </c>
      <c r="AA12" s="136">
        <v>591</v>
      </c>
      <c r="AB12" s="49"/>
      <c r="AC12" s="92"/>
      <c r="AD12" s="290"/>
      <c r="AE12" s="290"/>
      <c r="AF12" s="290"/>
    </row>
    <row r="13" spans="1:32" s="283" customFormat="1" ht="21" customHeight="1" x14ac:dyDescent="0.25">
      <c r="A13" s="11"/>
      <c r="B13" s="281">
        <v>6</v>
      </c>
      <c r="C13" s="281" t="s">
        <v>621</v>
      </c>
      <c r="D13" s="193" t="s">
        <v>37</v>
      </c>
      <c r="E13" s="193"/>
      <c r="F13" s="193" t="s">
        <v>37</v>
      </c>
      <c r="G13" s="193"/>
      <c r="H13" s="193"/>
      <c r="I13" s="193">
        <v>16</v>
      </c>
      <c r="J13" s="193" t="s">
        <v>1997</v>
      </c>
      <c r="K13" s="193">
        <v>11</v>
      </c>
      <c r="L13" s="193">
        <v>14</v>
      </c>
      <c r="M13" s="193">
        <v>13</v>
      </c>
      <c r="N13" s="193" t="s">
        <v>37</v>
      </c>
      <c r="O13" s="193"/>
      <c r="P13" s="193"/>
      <c r="Q13" s="193" t="s">
        <v>37</v>
      </c>
      <c r="R13" s="193"/>
      <c r="S13" s="193" t="s">
        <v>37</v>
      </c>
      <c r="T13" s="193" t="s">
        <v>37</v>
      </c>
      <c r="U13" s="193" t="s">
        <v>37</v>
      </c>
      <c r="V13" s="193"/>
      <c r="W13" s="193"/>
      <c r="X13" s="193"/>
      <c r="Y13" s="193"/>
      <c r="Z13" s="136">
        <v>170</v>
      </c>
      <c r="AA13" s="136">
        <v>532</v>
      </c>
      <c r="AB13" s="49"/>
      <c r="AC13" s="92"/>
    </row>
    <row r="14" spans="1:32" s="283" customFormat="1" ht="21" customHeight="1" x14ac:dyDescent="0.25">
      <c r="A14" s="11"/>
      <c r="B14" s="281">
        <v>7</v>
      </c>
      <c r="C14" s="281" t="s">
        <v>774</v>
      </c>
      <c r="D14" s="193" t="s">
        <v>37</v>
      </c>
      <c r="E14" s="193"/>
      <c r="F14" s="193" t="s">
        <v>37</v>
      </c>
      <c r="G14" s="193"/>
      <c r="H14" s="193"/>
      <c r="I14" s="193">
        <v>16</v>
      </c>
      <c r="J14" s="193" t="s">
        <v>1997</v>
      </c>
      <c r="K14" s="193">
        <v>11</v>
      </c>
      <c r="L14" s="193">
        <v>14</v>
      </c>
      <c r="M14" s="193">
        <v>13</v>
      </c>
      <c r="N14" s="193" t="s">
        <v>37</v>
      </c>
      <c r="O14" s="193"/>
      <c r="P14" s="193"/>
      <c r="Q14" s="193" t="s">
        <v>37</v>
      </c>
      <c r="R14" s="193"/>
      <c r="S14" s="193" t="s">
        <v>37</v>
      </c>
      <c r="T14" s="193" t="s">
        <v>37</v>
      </c>
      <c r="U14" s="193" t="s">
        <v>37</v>
      </c>
      <c r="V14" s="193"/>
      <c r="W14" s="193"/>
      <c r="X14" s="193"/>
      <c r="Y14" s="193"/>
      <c r="Z14" s="136">
        <v>164</v>
      </c>
      <c r="AA14" s="136">
        <v>528</v>
      </c>
      <c r="AB14" s="49"/>
      <c r="AC14" s="92"/>
    </row>
    <row r="15" spans="1:32" s="283" customFormat="1" ht="21" customHeight="1" x14ac:dyDescent="0.25">
      <c r="A15" s="11"/>
      <c r="B15" s="281">
        <v>8</v>
      </c>
      <c r="C15" s="281" t="s">
        <v>778</v>
      </c>
      <c r="D15" s="193" t="s">
        <v>37</v>
      </c>
      <c r="E15" s="193"/>
      <c r="F15" s="193" t="s">
        <v>37</v>
      </c>
      <c r="G15" s="193"/>
      <c r="H15" s="193"/>
      <c r="I15" s="193">
        <v>16</v>
      </c>
      <c r="J15" s="193" t="s">
        <v>1997</v>
      </c>
      <c r="K15" s="193">
        <v>11</v>
      </c>
      <c r="L15" s="193">
        <v>14</v>
      </c>
      <c r="M15" s="193">
        <v>13</v>
      </c>
      <c r="N15" s="193" t="s">
        <v>37</v>
      </c>
      <c r="O15" s="193"/>
      <c r="P15" s="193"/>
      <c r="Q15" s="193" t="s">
        <v>37</v>
      </c>
      <c r="R15" s="193"/>
      <c r="S15" s="193" t="s">
        <v>37</v>
      </c>
      <c r="T15" s="193" t="s">
        <v>37</v>
      </c>
      <c r="U15" s="193" t="s">
        <v>37</v>
      </c>
      <c r="V15" s="193"/>
      <c r="W15" s="193"/>
      <c r="X15" s="193"/>
      <c r="Y15" s="193"/>
      <c r="Z15" s="136">
        <v>132</v>
      </c>
      <c r="AA15" s="136">
        <v>451</v>
      </c>
      <c r="AB15" s="49"/>
      <c r="AC15" s="92"/>
    </row>
    <row r="16" spans="1:32" s="283" customFormat="1" ht="21" customHeight="1" x14ac:dyDescent="0.25">
      <c r="A16" s="11"/>
      <c r="B16" s="281">
        <v>9</v>
      </c>
      <c r="C16" s="281" t="s">
        <v>742</v>
      </c>
      <c r="D16" s="193" t="s">
        <v>37</v>
      </c>
      <c r="E16" s="193"/>
      <c r="F16" s="193" t="s">
        <v>37</v>
      </c>
      <c r="G16" s="193"/>
      <c r="H16" s="193"/>
      <c r="I16" s="193">
        <v>16</v>
      </c>
      <c r="J16" s="193" t="s">
        <v>1997</v>
      </c>
      <c r="K16" s="193">
        <v>11</v>
      </c>
      <c r="L16" s="193">
        <v>14</v>
      </c>
      <c r="M16" s="193">
        <v>13</v>
      </c>
      <c r="N16" s="193" t="s">
        <v>37</v>
      </c>
      <c r="O16" s="193"/>
      <c r="P16" s="193"/>
      <c r="Q16" s="193" t="s">
        <v>37</v>
      </c>
      <c r="R16" s="193"/>
      <c r="S16" s="193" t="s">
        <v>37</v>
      </c>
      <c r="T16" s="193" t="s">
        <v>37</v>
      </c>
      <c r="U16" s="193" t="s">
        <v>37</v>
      </c>
      <c r="V16" s="193"/>
      <c r="W16" s="193"/>
      <c r="X16" s="193"/>
      <c r="Y16" s="193"/>
      <c r="Z16" s="136">
        <v>118</v>
      </c>
      <c r="AA16" s="136">
        <v>422</v>
      </c>
      <c r="AB16" s="49"/>
      <c r="AC16" s="92"/>
    </row>
    <row r="17" spans="1:29" s="283" customFormat="1" ht="21" customHeight="1" x14ac:dyDescent="0.25">
      <c r="A17" s="11"/>
      <c r="B17" s="281">
        <v>10</v>
      </c>
      <c r="C17" s="281" t="s">
        <v>753</v>
      </c>
      <c r="D17" s="193" t="s">
        <v>37</v>
      </c>
      <c r="E17" s="193"/>
      <c r="F17" s="193" t="s">
        <v>37</v>
      </c>
      <c r="G17" s="193"/>
      <c r="H17" s="193"/>
      <c r="I17" s="193">
        <v>11</v>
      </c>
      <c r="J17" s="193" t="s">
        <v>696</v>
      </c>
      <c r="K17" s="193">
        <v>11</v>
      </c>
      <c r="L17" s="193">
        <v>14</v>
      </c>
      <c r="M17" s="193">
        <v>26</v>
      </c>
      <c r="N17" s="193" t="s">
        <v>37</v>
      </c>
      <c r="O17" s="193"/>
      <c r="P17" s="193"/>
      <c r="Q17" s="193" t="s">
        <v>37</v>
      </c>
      <c r="R17" s="193"/>
      <c r="S17" s="193" t="s">
        <v>37</v>
      </c>
      <c r="T17" s="193" t="s">
        <v>37</v>
      </c>
      <c r="U17" s="193" t="s">
        <v>37</v>
      </c>
      <c r="V17" s="193"/>
      <c r="W17" s="193"/>
      <c r="X17" s="193"/>
      <c r="Y17" s="193"/>
      <c r="Z17" s="136">
        <v>118</v>
      </c>
      <c r="AA17" s="136">
        <v>358</v>
      </c>
      <c r="AB17" s="49"/>
      <c r="AC17" s="92"/>
    </row>
    <row r="18" spans="1:29" s="283" customFormat="1" ht="20.25" customHeight="1" x14ac:dyDescent="0.25">
      <c r="A18" s="11"/>
      <c r="B18" s="281">
        <v>11</v>
      </c>
      <c r="C18" s="281" t="s">
        <v>758</v>
      </c>
      <c r="D18" s="193" t="s">
        <v>37</v>
      </c>
      <c r="E18" s="193"/>
      <c r="F18" s="193" t="s">
        <v>37</v>
      </c>
      <c r="G18" s="193"/>
      <c r="H18" s="193"/>
      <c r="I18" s="193">
        <v>9</v>
      </c>
      <c r="J18" s="193" t="s">
        <v>1998</v>
      </c>
      <c r="K18" s="193">
        <v>10</v>
      </c>
      <c r="L18" s="193">
        <v>13</v>
      </c>
      <c r="M18" s="193">
        <v>12</v>
      </c>
      <c r="N18" s="193" t="s">
        <v>37</v>
      </c>
      <c r="O18" s="193"/>
      <c r="P18" s="193"/>
      <c r="Q18" s="193" t="s">
        <v>37</v>
      </c>
      <c r="R18" s="193"/>
      <c r="S18" s="193" t="s">
        <v>37</v>
      </c>
      <c r="T18" s="193" t="s">
        <v>37</v>
      </c>
      <c r="U18" s="193" t="s">
        <v>37</v>
      </c>
      <c r="V18" s="193"/>
      <c r="W18" s="193"/>
      <c r="X18" s="193"/>
      <c r="Y18" s="193"/>
      <c r="Z18" s="136">
        <v>106</v>
      </c>
      <c r="AA18" s="136">
        <v>321</v>
      </c>
      <c r="AB18" s="49"/>
      <c r="AC18" s="92"/>
    </row>
    <row r="19" spans="1:29" s="283" customFormat="1" ht="21" customHeight="1" x14ac:dyDescent="0.25">
      <c r="A19" s="11"/>
      <c r="B19" s="281">
        <v>12</v>
      </c>
      <c r="C19" s="281" t="s">
        <v>754</v>
      </c>
      <c r="D19" s="193" t="s">
        <v>37</v>
      </c>
      <c r="E19" s="193"/>
      <c r="F19" s="193" t="s">
        <v>37</v>
      </c>
      <c r="G19" s="193"/>
      <c r="H19" s="193"/>
      <c r="I19" s="193">
        <v>11</v>
      </c>
      <c r="J19" s="193" t="s">
        <v>696</v>
      </c>
      <c r="K19" s="193">
        <v>11</v>
      </c>
      <c r="L19" s="193">
        <v>14</v>
      </c>
      <c r="M19" s="193">
        <v>26</v>
      </c>
      <c r="N19" s="193" t="s">
        <v>37</v>
      </c>
      <c r="O19" s="193"/>
      <c r="P19" s="193"/>
      <c r="Q19" s="193" t="s">
        <v>37</v>
      </c>
      <c r="R19" s="193"/>
      <c r="S19" s="193" t="s">
        <v>37</v>
      </c>
      <c r="T19" s="193" t="s">
        <v>37</v>
      </c>
      <c r="U19" s="193" t="s">
        <v>37</v>
      </c>
      <c r="V19" s="193"/>
      <c r="W19" s="193"/>
      <c r="X19" s="193"/>
      <c r="Y19" s="193"/>
      <c r="Z19" s="136">
        <v>84</v>
      </c>
      <c r="AA19" s="136">
        <v>242</v>
      </c>
      <c r="AB19" s="49"/>
      <c r="AC19" s="92"/>
    </row>
    <row r="20" spans="1:29" s="283" customFormat="1" ht="21" customHeight="1" x14ac:dyDescent="0.25">
      <c r="A20" s="11"/>
      <c r="B20" s="281">
        <v>13</v>
      </c>
      <c r="C20" s="281" t="s">
        <v>749</v>
      </c>
      <c r="D20" s="193" t="s">
        <v>37</v>
      </c>
      <c r="E20" s="193"/>
      <c r="F20" s="193" t="s">
        <v>37</v>
      </c>
      <c r="G20" s="193"/>
      <c r="H20" s="193"/>
      <c r="I20" s="193">
        <v>16</v>
      </c>
      <c r="J20" s="193" t="s">
        <v>1997</v>
      </c>
      <c r="K20" s="193">
        <v>11</v>
      </c>
      <c r="L20" s="193">
        <v>14</v>
      </c>
      <c r="M20" s="193">
        <v>13</v>
      </c>
      <c r="N20" s="193" t="s">
        <v>37</v>
      </c>
      <c r="O20" s="193"/>
      <c r="P20" s="193"/>
      <c r="Q20" s="193" t="s">
        <v>37</v>
      </c>
      <c r="R20" s="193"/>
      <c r="S20" s="193" t="s">
        <v>37</v>
      </c>
      <c r="T20" s="193" t="s">
        <v>37</v>
      </c>
      <c r="U20" s="193" t="s">
        <v>37</v>
      </c>
      <c r="V20" s="193"/>
      <c r="W20" s="193"/>
      <c r="X20" s="193"/>
      <c r="Y20" s="193"/>
      <c r="Z20" s="136">
        <v>82</v>
      </c>
      <c r="AA20" s="136">
        <v>266</v>
      </c>
      <c r="AB20" s="49"/>
      <c r="AC20" s="92"/>
    </row>
    <row r="21" spans="1:29" s="283" customFormat="1" ht="21" customHeight="1" x14ac:dyDescent="0.25">
      <c r="A21" s="11"/>
      <c r="B21" s="281">
        <v>14</v>
      </c>
      <c r="C21" s="281" t="s">
        <v>748</v>
      </c>
      <c r="D21" s="193" t="s">
        <v>37</v>
      </c>
      <c r="E21" s="193"/>
      <c r="F21" s="193" t="s">
        <v>37</v>
      </c>
      <c r="G21" s="193"/>
      <c r="H21" s="193"/>
      <c r="I21" s="193">
        <v>11</v>
      </c>
      <c r="J21" s="193" t="s">
        <v>696</v>
      </c>
      <c r="K21" s="193">
        <v>11</v>
      </c>
      <c r="L21" s="193">
        <v>14</v>
      </c>
      <c r="M21" s="193">
        <v>26</v>
      </c>
      <c r="N21" s="193" t="s">
        <v>37</v>
      </c>
      <c r="O21" s="193"/>
      <c r="P21" s="193"/>
      <c r="Q21" s="193" t="s">
        <v>37</v>
      </c>
      <c r="R21" s="193"/>
      <c r="S21" s="193" t="s">
        <v>37</v>
      </c>
      <c r="T21" s="193" t="s">
        <v>37</v>
      </c>
      <c r="U21" s="193" t="s">
        <v>37</v>
      </c>
      <c r="V21" s="193"/>
      <c r="W21" s="193"/>
      <c r="X21" s="193"/>
      <c r="Y21" s="193"/>
      <c r="Z21" s="136">
        <v>80</v>
      </c>
      <c r="AA21" s="136">
        <v>281</v>
      </c>
      <c r="AB21" s="49"/>
      <c r="AC21" s="92"/>
    </row>
    <row r="22" spans="1:29" s="283" customFormat="1" ht="21" customHeight="1" x14ac:dyDescent="0.25">
      <c r="A22" s="11"/>
      <c r="B22" s="281">
        <v>15</v>
      </c>
      <c r="C22" s="281" t="s">
        <v>780</v>
      </c>
      <c r="D22" s="193" t="s">
        <v>37</v>
      </c>
      <c r="E22" s="193"/>
      <c r="F22" s="193" t="s">
        <v>37</v>
      </c>
      <c r="G22" s="193"/>
      <c r="H22" s="193"/>
      <c r="I22" s="193">
        <v>16</v>
      </c>
      <c r="J22" s="193" t="s">
        <v>1997</v>
      </c>
      <c r="K22" s="193">
        <v>11</v>
      </c>
      <c r="L22" s="193">
        <v>14</v>
      </c>
      <c r="M22" s="193">
        <v>13</v>
      </c>
      <c r="N22" s="193" t="s">
        <v>37</v>
      </c>
      <c r="O22" s="193"/>
      <c r="P22" s="193"/>
      <c r="Q22" s="193" t="s">
        <v>37</v>
      </c>
      <c r="R22" s="193"/>
      <c r="S22" s="193" t="s">
        <v>37</v>
      </c>
      <c r="T22" s="193" t="s">
        <v>37</v>
      </c>
      <c r="U22" s="193" t="s">
        <v>37</v>
      </c>
      <c r="V22" s="193"/>
      <c r="W22" s="193"/>
      <c r="X22" s="193"/>
      <c r="Y22" s="193"/>
      <c r="Z22" s="136">
        <v>80</v>
      </c>
      <c r="AA22" s="136">
        <v>273</v>
      </c>
      <c r="AB22" s="49"/>
      <c r="AC22" s="92"/>
    </row>
    <row r="23" spans="1:29" s="283" customFormat="1" ht="21" customHeight="1" x14ac:dyDescent="0.25">
      <c r="A23" s="11"/>
      <c r="B23" s="281">
        <v>16</v>
      </c>
      <c r="C23" s="281" t="s">
        <v>741</v>
      </c>
      <c r="D23" s="193" t="s">
        <v>37</v>
      </c>
      <c r="E23" s="193"/>
      <c r="F23" s="193" t="s">
        <v>37</v>
      </c>
      <c r="G23" s="193"/>
      <c r="H23" s="193"/>
      <c r="I23" s="193">
        <v>16</v>
      </c>
      <c r="J23" s="193" t="s">
        <v>1997</v>
      </c>
      <c r="K23" s="193">
        <v>11</v>
      </c>
      <c r="L23" s="193">
        <v>14</v>
      </c>
      <c r="M23" s="193">
        <v>13</v>
      </c>
      <c r="N23" s="193" t="s">
        <v>37</v>
      </c>
      <c r="O23" s="193"/>
      <c r="P23" s="193"/>
      <c r="Q23" s="193" t="s">
        <v>37</v>
      </c>
      <c r="R23" s="193"/>
      <c r="S23" s="193" t="s">
        <v>37</v>
      </c>
      <c r="T23" s="193" t="s">
        <v>37</v>
      </c>
      <c r="U23" s="193" t="s">
        <v>37</v>
      </c>
      <c r="V23" s="193"/>
      <c r="W23" s="193"/>
      <c r="X23" s="193"/>
      <c r="Y23" s="193"/>
      <c r="Z23" s="136">
        <v>78</v>
      </c>
      <c r="AA23" s="136">
        <v>298</v>
      </c>
      <c r="AB23" s="49"/>
      <c r="AC23" s="92"/>
    </row>
    <row r="24" spans="1:29" s="283" customFormat="1" ht="21" customHeight="1" x14ac:dyDescent="0.25">
      <c r="A24" s="11"/>
      <c r="B24" s="281">
        <v>17</v>
      </c>
      <c r="C24" s="281" t="s">
        <v>346</v>
      </c>
      <c r="D24" s="193" t="s">
        <v>37</v>
      </c>
      <c r="E24" s="193"/>
      <c r="F24" s="193" t="s">
        <v>37</v>
      </c>
      <c r="G24" s="193"/>
      <c r="H24" s="193"/>
      <c r="I24" s="193">
        <v>11</v>
      </c>
      <c r="J24" s="193" t="s">
        <v>696</v>
      </c>
      <c r="K24" s="193">
        <v>11</v>
      </c>
      <c r="L24" s="193">
        <v>14</v>
      </c>
      <c r="M24" s="193">
        <v>26</v>
      </c>
      <c r="N24" s="193" t="s">
        <v>37</v>
      </c>
      <c r="O24" s="193"/>
      <c r="P24" s="193"/>
      <c r="Q24" s="193" t="s">
        <v>37</v>
      </c>
      <c r="R24" s="193"/>
      <c r="S24" s="193" t="s">
        <v>37</v>
      </c>
      <c r="T24" s="193" t="s">
        <v>37</v>
      </c>
      <c r="U24" s="193" t="s">
        <v>37</v>
      </c>
      <c r="V24" s="193"/>
      <c r="W24" s="193"/>
      <c r="X24" s="193"/>
      <c r="Y24" s="193"/>
      <c r="Z24" s="136">
        <v>75</v>
      </c>
      <c r="AA24" s="136">
        <v>251</v>
      </c>
      <c r="AB24" s="49"/>
      <c r="AC24" s="92"/>
    </row>
    <row r="25" spans="1:29" s="283" customFormat="1" ht="21" customHeight="1" x14ac:dyDescent="0.25">
      <c r="A25" s="11"/>
      <c r="B25" s="281">
        <v>18</v>
      </c>
      <c r="C25" s="281" t="s">
        <v>775</v>
      </c>
      <c r="D25" s="193" t="s">
        <v>37</v>
      </c>
      <c r="E25" s="193"/>
      <c r="F25" s="193" t="s">
        <v>37</v>
      </c>
      <c r="G25" s="193"/>
      <c r="H25" s="193"/>
      <c r="I25" s="193">
        <v>16</v>
      </c>
      <c r="J25" s="193" t="s">
        <v>1997</v>
      </c>
      <c r="K25" s="193">
        <v>11</v>
      </c>
      <c r="L25" s="193">
        <v>14</v>
      </c>
      <c r="M25" s="193">
        <v>13</v>
      </c>
      <c r="N25" s="193" t="s">
        <v>37</v>
      </c>
      <c r="O25" s="193"/>
      <c r="P25" s="193"/>
      <c r="Q25" s="193" t="s">
        <v>37</v>
      </c>
      <c r="R25" s="193"/>
      <c r="S25" s="193" t="s">
        <v>37</v>
      </c>
      <c r="T25" s="193" t="s">
        <v>37</v>
      </c>
      <c r="U25" s="193" t="s">
        <v>37</v>
      </c>
      <c r="V25" s="193"/>
      <c r="W25" s="193"/>
      <c r="X25" s="193"/>
      <c r="Y25" s="193"/>
      <c r="Z25" s="136">
        <v>71</v>
      </c>
      <c r="AA25" s="136">
        <v>246</v>
      </c>
      <c r="AB25" s="49"/>
      <c r="AC25" s="92"/>
    </row>
    <row r="26" spans="1:29" s="283" customFormat="1" ht="21" customHeight="1" x14ac:dyDescent="0.4">
      <c r="A26" s="197"/>
      <c r="B26" s="281">
        <v>19</v>
      </c>
      <c r="C26" s="281" t="s">
        <v>763</v>
      </c>
      <c r="D26" s="193" t="s">
        <v>37</v>
      </c>
      <c r="E26" s="193"/>
      <c r="F26" s="193" t="s">
        <v>37</v>
      </c>
      <c r="G26" s="193"/>
      <c r="H26" s="193"/>
      <c r="I26" s="193">
        <v>10</v>
      </c>
      <c r="J26" s="193" t="s">
        <v>1999</v>
      </c>
      <c r="K26" s="193">
        <v>11</v>
      </c>
      <c r="L26" s="193">
        <v>14</v>
      </c>
      <c r="M26" s="193">
        <v>7</v>
      </c>
      <c r="N26" s="193" t="s">
        <v>37</v>
      </c>
      <c r="O26" s="193"/>
      <c r="P26" s="193"/>
      <c r="Q26" s="193" t="s">
        <v>37</v>
      </c>
      <c r="R26" s="193"/>
      <c r="S26" s="193" t="s">
        <v>37</v>
      </c>
      <c r="T26" s="193" t="s">
        <v>37</v>
      </c>
      <c r="U26" s="193" t="s">
        <v>37</v>
      </c>
      <c r="V26" s="193"/>
      <c r="W26" s="193"/>
      <c r="X26" s="193"/>
      <c r="Y26" s="193"/>
      <c r="Z26" s="136">
        <v>70</v>
      </c>
      <c r="AA26" s="136">
        <v>235</v>
      </c>
      <c r="AB26" s="49"/>
      <c r="AC26" s="92"/>
    </row>
    <row r="27" spans="1:29" s="283" customFormat="1" ht="21" customHeight="1" x14ac:dyDescent="0.4">
      <c r="A27" s="197"/>
      <c r="B27" s="281">
        <v>20</v>
      </c>
      <c r="C27" s="281" t="s">
        <v>770</v>
      </c>
      <c r="D27" s="193" t="s">
        <v>37</v>
      </c>
      <c r="E27" s="193"/>
      <c r="F27" s="193" t="s">
        <v>37</v>
      </c>
      <c r="G27" s="193"/>
      <c r="H27" s="193"/>
      <c r="I27" s="193">
        <v>10</v>
      </c>
      <c r="J27" s="193" t="s">
        <v>1999</v>
      </c>
      <c r="K27" s="193">
        <v>11</v>
      </c>
      <c r="L27" s="193">
        <v>14</v>
      </c>
      <c r="M27" s="193">
        <v>7</v>
      </c>
      <c r="N27" s="193" t="s">
        <v>37</v>
      </c>
      <c r="O27" s="193"/>
      <c r="P27" s="193"/>
      <c r="Q27" s="193" t="s">
        <v>37</v>
      </c>
      <c r="R27" s="193"/>
      <c r="S27" s="193" t="s">
        <v>37</v>
      </c>
      <c r="T27" s="193" t="s">
        <v>37</v>
      </c>
      <c r="U27" s="193" t="s">
        <v>37</v>
      </c>
      <c r="V27" s="193"/>
      <c r="W27" s="193"/>
      <c r="X27" s="193"/>
      <c r="Y27" s="193"/>
      <c r="Z27" s="136">
        <v>66</v>
      </c>
      <c r="AA27" s="136">
        <v>248</v>
      </c>
      <c r="AB27" s="49"/>
      <c r="AC27" s="92"/>
    </row>
    <row r="28" spans="1:29" s="283" customFormat="1" ht="21" customHeight="1" x14ac:dyDescent="0.4">
      <c r="A28" s="197"/>
      <c r="B28" s="281">
        <v>21</v>
      </c>
      <c r="C28" s="281" t="s">
        <v>766</v>
      </c>
      <c r="D28" s="193" t="s">
        <v>37</v>
      </c>
      <c r="E28" s="193"/>
      <c r="F28" s="193" t="s">
        <v>37</v>
      </c>
      <c r="G28" s="193"/>
      <c r="H28" s="193"/>
      <c r="I28" s="193">
        <v>10</v>
      </c>
      <c r="J28" s="193" t="s">
        <v>1999</v>
      </c>
      <c r="K28" s="193">
        <v>11</v>
      </c>
      <c r="L28" s="193">
        <v>14</v>
      </c>
      <c r="M28" s="193">
        <v>7</v>
      </c>
      <c r="N28" s="193" t="s">
        <v>37</v>
      </c>
      <c r="O28" s="193"/>
      <c r="P28" s="193"/>
      <c r="Q28" s="193" t="s">
        <v>37</v>
      </c>
      <c r="R28" s="193"/>
      <c r="S28" s="193" t="s">
        <v>37</v>
      </c>
      <c r="T28" s="193" t="s">
        <v>37</v>
      </c>
      <c r="U28" s="193" t="s">
        <v>37</v>
      </c>
      <c r="V28" s="193"/>
      <c r="W28" s="193"/>
      <c r="X28" s="193"/>
      <c r="Y28" s="193"/>
      <c r="Z28" s="136">
        <v>64</v>
      </c>
      <c r="AA28" s="136">
        <v>227</v>
      </c>
      <c r="AB28" s="49"/>
      <c r="AC28" s="92"/>
    </row>
    <row r="29" spans="1:29" s="283" customFormat="1" ht="21" customHeight="1" x14ac:dyDescent="0.4">
      <c r="A29" s="197"/>
      <c r="B29" s="281">
        <v>22</v>
      </c>
      <c r="C29" s="281" t="s">
        <v>768</v>
      </c>
      <c r="D29" s="193" t="s">
        <v>37</v>
      </c>
      <c r="E29" s="193"/>
      <c r="F29" s="193" t="s">
        <v>37</v>
      </c>
      <c r="G29" s="193"/>
      <c r="H29" s="193"/>
      <c r="I29" s="193">
        <v>10</v>
      </c>
      <c r="J29" s="193" t="s">
        <v>1999</v>
      </c>
      <c r="K29" s="193">
        <v>11</v>
      </c>
      <c r="L29" s="193">
        <v>14</v>
      </c>
      <c r="M29" s="193">
        <v>7</v>
      </c>
      <c r="N29" s="193" t="s">
        <v>37</v>
      </c>
      <c r="O29" s="193"/>
      <c r="P29" s="193"/>
      <c r="Q29" s="193" t="s">
        <v>37</v>
      </c>
      <c r="R29" s="193"/>
      <c r="S29" s="193" t="s">
        <v>37</v>
      </c>
      <c r="T29" s="193" t="s">
        <v>37</v>
      </c>
      <c r="U29" s="193" t="s">
        <v>37</v>
      </c>
      <c r="V29" s="193"/>
      <c r="W29" s="193"/>
      <c r="X29" s="193"/>
      <c r="Y29" s="193"/>
      <c r="Z29" s="136">
        <v>62</v>
      </c>
      <c r="AA29" s="136">
        <v>194</v>
      </c>
      <c r="AB29" s="49"/>
      <c r="AC29" s="92"/>
    </row>
    <row r="30" spans="1:29" s="283" customFormat="1" ht="21" customHeight="1" x14ac:dyDescent="0.4">
      <c r="A30" s="197"/>
      <c r="B30" s="281">
        <v>23</v>
      </c>
      <c r="C30" s="281" t="s">
        <v>211</v>
      </c>
      <c r="D30" s="193" t="s">
        <v>37</v>
      </c>
      <c r="E30" s="193"/>
      <c r="F30" s="193" t="s">
        <v>37</v>
      </c>
      <c r="G30" s="193"/>
      <c r="H30" s="193"/>
      <c r="I30" s="193">
        <v>16</v>
      </c>
      <c r="J30" s="193" t="s">
        <v>1997</v>
      </c>
      <c r="K30" s="193">
        <v>11</v>
      </c>
      <c r="L30" s="193">
        <v>14</v>
      </c>
      <c r="M30" s="193">
        <v>13</v>
      </c>
      <c r="N30" s="193" t="s">
        <v>37</v>
      </c>
      <c r="O30" s="193"/>
      <c r="P30" s="193"/>
      <c r="Q30" s="193" t="s">
        <v>37</v>
      </c>
      <c r="R30" s="193"/>
      <c r="S30" s="193" t="s">
        <v>37</v>
      </c>
      <c r="T30" s="193" t="s">
        <v>37</v>
      </c>
      <c r="U30" s="193" t="s">
        <v>37</v>
      </c>
      <c r="V30" s="193"/>
      <c r="W30" s="193"/>
      <c r="X30" s="193"/>
      <c r="Y30" s="193"/>
      <c r="Z30" s="136">
        <v>60</v>
      </c>
      <c r="AA30" s="136">
        <v>225</v>
      </c>
      <c r="AB30" s="49"/>
      <c r="AC30" s="92"/>
    </row>
    <row r="31" spans="1:29" s="283" customFormat="1" ht="21" customHeight="1" x14ac:dyDescent="0.4">
      <c r="A31" s="197"/>
      <c r="B31" s="281">
        <v>24</v>
      </c>
      <c r="C31" s="281" t="s">
        <v>757</v>
      </c>
      <c r="D31" s="193" t="s">
        <v>37</v>
      </c>
      <c r="E31" s="193"/>
      <c r="F31" s="193" t="s">
        <v>37</v>
      </c>
      <c r="G31" s="193"/>
      <c r="H31" s="193"/>
      <c r="I31" s="193">
        <v>11</v>
      </c>
      <c r="J31" s="193" t="s">
        <v>696</v>
      </c>
      <c r="K31" s="193">
        <v>11</v>
      </c>
      <c r="L31" s="193">
        <v>14</v>
      </c>
      <c r="M31" s="193">
        <v>26</v>
      </c>
      <c r="N31" s="193" t="s">
        <v>37</v>
      </c>
      <c r="O31" s="193"/>
      <c r="P31" s="193"/>
      <c r="Q31" s="193" t="s">
        <v>37</v>
      </c>
      <c r="R31" s="193"/>
      <c r="S31" s="193" t="s">
        <v>37</v>
      </c>
      <c r="T31" s="193" t="s">
        <v>37</v>
      </c>
      <c r="U31" s="193" t="s">
        <v>37</v>
      </c>
      <c r="V31" s="193"/>
      <c r="W31" s="193"/>
      <c r="X31" s="193"/>
      <c r="Y31" s="193"/>
      <c r="Z31" s="136">
        <v>60</v>
      </c>
      <c r="AA31" s="136">
        <v>185</v>
      </c>
      <c r="AB31" s="49"/>
      <c r="AC31" s="92"/>
    </row>
    <row r="32" spans="1:29" s="283" customFormat="1" ht="21" customHeight="1" x14ac:dyDescent="0.4">
      <c r="A32" s="197"/>
      <c r="B32" s="281">
        <v>25</v>
      </c>
      <c r="C32" s="281" t="s">
        <v>761</v>
      </c>
      <c r="D32" s="193" t="s">
        <v>37</v>
      </c>
      <c r="E32" s="193"/>
      <c r="F32" s="193" t="s">
        <v>37</v>
      </c>
      <c r="G32" s="193"/>
      <c r="H32" s="193"/>
      <c r="I32" s="193">
        <v>10</v>
      </c>
      <c r="J32" s="193" t="s">
        <v>1999</v>
      </c>
      <c r="K32" s="193">
        <v>11</v>
      </c>
      <c r="L32" s="193">
        <v>14</v>
      </c>
      <c r="M32" s="193">
        <v>7</v>
      </c>
      <c r="N32" s="193" t="s">
        <v>37</v>
      </c>
      <c r="O32" s="193"/>
      <c r="P32" s="193"/>
      <c r="Q32" s="193" t="s">
        <v>37</v>
      </c>
      <c r="R32" s="193"/>
      <c r="S32" s="193" t="s">
        <v>37</v>
      </c>
      <c r="T32" s="193" t="s">
        <v>37</v>
      </c>
      <c r="U32" s="193" t="s">
        <v>37</v>
      </c>
      <c r="V32" s="193"/>
      <c r="W32" s="193"/>
      <c r="X32" s="193"/>
      <c r="Y32" s="193"/>
      <c r="Z32" s="136">
        <v>57</v>
      </c>
      <c r="AA32" s="136">
        <v>169</v>
      </c>
      <c r="AB32" s="49"/>
      <c r="AC32" s="92"/>
    </row>
    <row r="33" spans="1:29" s="283" customFormat="1" ht="21" customHeight="1" x14ac:dyDescent="0.4">
      <c r="A33" s="197"/>
      <c r="B33" s="281">
        <v>26</v>
      </c>
      <c r="C33" s="281" t="s">
        <v>777</v>
      </c>
      <c r="D33" s="193" t="s">
        <v>37</v>
      </c>
      <c r="E33" s="193"/>
      <c r="F33" s="193" t="s">
        <v>37</v>
      </c>
      <c r="G33" s="193"/>
      <c r="H33" s="193"/>
      <c r="I33" s="193">
        <v>16</v>
      </c>
      <c r="J33" s="193" t="s">
        <v>1997</v>
      </c>
      <c r="K33" s="193">
        <v>11</v>
      </c>
      <c r="L33" s="193">
        <v>14</v>
      </c>
      <c r="M33" s="193">
        <v>13</v>
      </c>
      <c r="N33" s="193" t="s">
        <v>37</v>
      </c>
      <c r="O33" s="193"/>
      <c r="P33" s="193"/>
      <c r="Q33" s="193" t="s">
        <v>37</v>
      </c>
      <c r="R33" s="193"/>
      <c r="S33" s="193" t="s">
        <v>37</v>
      </c>
      <c r="T33" s="193" t="s">
        <v>37</v>
      </c>
      <c r="U33" s="193" t="s">
        <v>37</v>
      </c>
      <c r="V33" s="193"/>
      <c r="W33" s="193"/>
      <c r="X33" s="193"/>
      <c r="Y33" s="193"/>
      <c r="Z33" s="136">
        <v>56</v>
      </c>
      <c r="AA33" s="136">
        <v>185</v>
      </c>
      <c r="AB33" s="49"/>
      <c r="AC33" s="92"/>
    </row>
    <row r="34" spans="1:29" s="283" customFormat="1" ht="21" customHeight="1" x14ac:dyDescent="0.25">
      <c r="A34" s="11"/>
      <c r="B34" s="281">
        <v>27</v>
      </c>
      <c r="C34" s="281" t="s">
        <v>387</v>
      </c>
      <c r="D34" s="193" t="s">
        <v>37</v>
      </c>
      <c r="E34" s="193"/>
      <c r="F34" s="193" t="s">
        <v>37</v>
      </c>
      <c r="G34" s="193"/>
      <c r="H34" s="193"/>
      <c r="I34" s="193">
        <v>11</v>
      </c>
      <c r="J34" s="193" t="s">
        <v>696</v>
      </c>
      <c r="K34" s="193">
        <v>11</v>
      </c>
      <c r="L34" s="193">
        <v>14</v>
      </c>
      <c r="M34" s="193">
        <v>26</v>
      </c>
      <c r="N34" s="193" t="s">
        <v>37</v>
      </c>
      <c r="O34" s="193"/>
      <c r="P34" s="193"/>
      <c r="Q34" s="193" t="s">
        <v>37</v>
      </c>
      <c r="R34" s="193"/>
      <c r="S34" s="193" t="s">
        <v>37</v>
      </c>
      <c r="T34" s="193" t="s">
        <v>37</v>
      </c>
      <c r="U34" s="193" t="s">
        <v>37</v>
      </c>
      <c r="V34" s="193"/>
      <c r="W34" s="193"/>
      <c r="X34" s="193"/>
      <c r="Y34" s="193"/>
      <c r="Z34" s="136">
        <v>55</v>
      </c>
      <c r="AA34" s="136">
        <v>179</v>
      </c>
      <c r="AB34" s="49"/>
      <c r="AC34" s="92"/>
    </row>
    <row r="35" spans="1:29" s="283" customFormat="1" ht="21" customHeight="1" x14ac:dyDescent="0.25">
      <c r="A35" s="11"/>
      <c r="B35" s="281">
        <v>28</v>
      </c>
      <c r="C35" s="281" t="s">
        <v>520</v>
      </c>
      <c r="D35" s="193" t="s">
        <v>37</v>
      </c>
      <c r="E35" s="193"/>
      <c r="F35" s="193" t="s">
        <v>37</v>
      </c>
      <c r="G35" s="193"/>
      <c r="H35" s="193"/>
      <c r="I35" s="193">
        <v>11</v>
      </c>
      <c r="J35" s="193" t="s">
        <v>696</v>
      </c>
      <c r="K35" s="193">
        <v>11</v>
      </c>
      <c r="L35" s="193">
        <v>14</v>
      </c>
      <c r="M35" s="193">
        <v>26</v>
      </c>
      <c r="N35" s="193" t="s">
        <v>37</v>
      </c>
      <c r="O35" s="193"/>
      <c r="P35" s="193"/>
      <c r="Q35" s="193" t="s">
        <v>37</v>
      </c>
      <c r="R35" s="193"/>
      <c r="S35" s="193" t="s">
        <v>37</v>
      </c>
      <c r="T35" s="193" t="s">
        <v>37</v>
      </c>
      <c r="U35" s="193" t="s">
        <v>37</v>
      </c>
      <c r="V35" s="193"/>
      <c r="W35" s="193"/>
      <c r="X35" s="193"/>
      <c r="Y35" s="193"/>
      <c r="Z35" s="136">
        <v>53</v>
      </c>
      <c r="AA35" s="136">
        <v>166</v>
      </c>
      <c r="AB35" s="49"/>
      <c r="AC35" s="92"/>
    </row>
    <row r="36" spans="1:29" s="283" customFormat="1" ht="21" customHeight="1" x14ac:dyDescent="0.25">
      <c r="A36" s="11"/>
      <c r="B36" s="281">
        <v>29</v>
      </c>
      <c r="C36" s="281" t="s">
        <v>764</v>
      </c>
      <c r="D36" s="193" t="s">
        <v>37</v>
      </c>
      <c r="E36" s="193"/>
      <c r="F36" s="193" t="s">
        <v>37</v>
      </c>
      <c r="G36" s="193"/>
      <c r="H36" s="193"/>
      <c r="I36" s="193">
        <v>9</v>
      </c>
      <c r="J36" s="193" t="s">
        <v>1998</v>
      </c>
      <c r="K36" s="193">
        <v>10</v>
      </c>
      <c r="L36" s="193">
        <v>13</v>
      </c>
      <c r="M36" s="193">
        <v>12</v>
      </c>
      <c r="N36" s="193" t="s">
        <v>37</v>
      </c>
      <c r="O36" s="193"/>
      <c r="P36" s="193"/>
      <c r="Q36" s="193" t="s">
        <v>37</v>
      </c>
      <c r="R36" s="193"/>
      <c r="S36" s="193" t="s">
        <v>37</v>
      </c>
      <c r="T36" s="193" t="s">
        <v>37</v>
      </c>
      <c r="U36" s="193" t="s">
        <v>37</v>
      </c>
      <c r="V36" s="193"/>
      <c r="W36" s="193"/>
      <c r="X36" s="193"/>
      <c r="Y36" s="193"/>
      <c r="Z36" s="136">
        <v>49</v>
      </c>
      <c r="AA36" s="136">
        <v>168</v>
      </c>
      <c r="AB36" s="49"/>
      <c r="AC36" s="92"/>
    </row>
    <row r="37" spans="1:29" s="283" customFormat="1" ht="21" customHeight="1" x14ac:dyDescent="0.25">
      <c r="A37" s="11"/>
      <c r="B37" s="281">
        <v>30</v>
      </c>
      <c r="C37" s="281" t="s">
        <v>755</v>
      </c>
      <c r="D37" s="193" t="s">
        <v>37</v>
      </c>
      <c r="E37" s="193"/>
      <c r="F37" s="193" t="s">
        <v>37</v>
      </c>
      <c r="G37" s="193"/>
      <c r="H37" s="193"/>
      <c r="I37" s="193">
        <v>11</v>
      </c>
      <c r="J37" s="193" t="s">
        <v>696</v>
      </c>
      <c r="K37" s="193">
        <v>11</v>
      </c>
      <c r="L37" s="193">
        <v>14</v>
      </c>
      <c r="M37" s="193">
        <v>26</v>
      </c>
      <c r="N37" s="193" t="s">
        <v>37</v>
      </c>
      <c r="O37" s="193"/>
      <c r="P37" s="193"/>
      <c r="Q37" s="193" t="s">
        <v>37</v>
      </c>
      <c r="R37" s="193"/>
      <c r="S37" s="193" t="s">
        <v>37</v>
      </c>
      <c r="T37" s="193" t="s">
        <v>37</v>
      </c>
      <c r="U37" s="193" t="s">
        <v>37</v>
      </c>
      <c r="V37" s="193"/>
      <c r="W37" s="193"/>
      <c r="X37" s="193"/>
      <c r="Y37" s="193"/>
      <c r="Z37" s="136">
        <v>39</v>
      </c>
      <c r="AA37" s="136">
        <v>134</v>
      </c>
      <c r="AB37" s="49"/>
      <c r="AC37" s="92"/>
    </row>
    <row r="38" spans="1:29" s="283" customFormat="1" ht="21" customHeight="1" x14ac:dyDescent="0.25">
      <c r="A38" s="11"/>
      <c r="B38" s="281">
        <v>31</v>
      </c>
      <c r="C38" s="281" t="s">
        <v>750</v>
      </c>
      <c r="D38" s="193" t="s">
        <v>37</v>
      </c>
      <c r="E38" s="193"/>
      <c r="F38" s="193" t="s">
        <v>37</v>
      </c>
      <c r="G38" s="193"/>
      <c r="H38" s="193"/>
      <c r="I38" s="193">
        <v>16</v>
      </c>
      <c r="J38" s="193" t="s">
        <v>1997</v>
      </c>
      <c r="K38" s="193">
        <v>11</v>
      </c>
      <c r="L38" s="193">
        <v>14</v>
      </c>
      <c r="M38" s="193">
        <v>13</v>
      </c>
      <c r="N38" s="193" t="s">
        <v>37</v>
      </c>
      <c r="O38" s="193"/>
      <c r="P38" s="193"/>
      <c r="Q38" s="193" t="s">
        <v>37</v>
      </c>
      <c r="R38" s="193"/>
      <c r="S38" s="193" t="s">
        <v>37</v>
      </c>
      <c r="T38" s="193" t="s">
        <v>37</v>
      </c>
      <c r="U38" s="193" t="s">
        <v>37</v>
      </c>
      <c r="V38" s="193"/>
      <c r="W38" s="193"/>
      <c r="X38" s="193"/>
      <c r="Y38" s="193"/>
      <c r="Z38" s="136">
        <v>34</v>
      </c>
      <c r="AA38" s="136">
        <v>114</v>
      </c>
      <c r="AB38" s="49"/>
      <c r="AC38" s="92"/>
    </row>
    <row r="39" spans="1:29" s="283" customFormat="1" ht="21" customHeight="1" x14ac:dyDescent="0.25">
      <c r="A39" s="11"/>
      <c r="B39" s="281">
        <v>32</v>
      </c>
      <c r="C39" s="281" t="s">
        <v>760</v>
      </c>
      <c r="D39" s="193" t="s">
        <v>37</v>
      </c>
      <c r="E39" s="193"/>
      <c r="F39" s="193" t="s">
        <v>37</v>
      </c>
      <c r="G39" s="193"/>
      <c r="H39" s="193"/>
      <c r="I39" s="193">
        <v>9</v>
      </c>
      <c r="J39" s="193" t="s">
        <v>1998</v>
      </c>
      <c r="K39" s="193">
        <v>10</v>
      </c>
      <c r="L39" s="193">
        <v>13</v>
      </c>
      <c r="M39" s="193">
        <v>12</v>
      </c>
      <c r="N39" s="193" t="s">
        <v>37</v>
      </c>
      <c r="O39" s="193"/>
      <c r="P39" s="193"/>
      <c r="Q39" s="193" t="s">
        <v>37</v>
      </c>
      <c r="R39" s="193"/>
      <c r="S39" s="193" t="s">
        <v>37</v>
      </c>
      <c r="T39" s="193" t="s">
        <v>37</v>
      </c>
      <c r="U39" s="193" t="s">
        <v>37</v>
      </c>
      <c r="V39" s="193"/>
      <c r="W39" s="193"/>
      <c r="X39" s="193"/>
      <c r="Y39" s="193"/>
      <c r="Z39" s="136">
        <v>32</v>
      </c>
      <c r="AA39" s="136">
        <v>75</v>
      </c>
      <c r="AB39" s="49"/>
      <c r="AC39" s="92"/>
    </row>
    <row r="40" spans="1:29" s="283" customFormat="1" ht="21" customHeight="1" x14ac:dyDescent="0.25">
      <c r="A40" s="11"/>
      <c r="B40" s="281">
        <v>33</v>
      </c>
      <c r="C40" s="281" t="s">
        <v>252</v>
      </c>
      <c r="D40" s="193" t="s">
        <v>37</v>
      </c>
      <c r="E40" s="193"/>
      <c r="F40" s="193" t="s">
        <v>37</v>
      </c>
      <c r="G40" s="193"/>
      <c r="H40" s="193"/>
      <c r="I40" s="193">
        <v>11</v>
      </c>
      <c r="J40" s="193" t="s">
        <v>696</v>
      </c>
      <c r="K40" s="193">
        <v>11</v>
      </c>
      <c r="L40" s="193">
        <v>14</v>
      </c>
      <c r="M40" s="193">
        <v>26</v>
      </c>
      <c r="N40" s="193" t="s">
        <v>37</v>
      </c>
      <c r="O40" s="193"/>
      <c r="P40" s="193"/>
      <c r="Q40" s="193" t="s">
        <v>37</v>
      </c>
      <c r="R40" s="193"/>
      <c r="S40" s="193" t="s">
        <v>37</v>
      </c>
      <c r="T40" s="193" t="s">
        <v>37</v>
      </c>
      <c r="U40" s="193" t="s">
        <v>37</v>
      </c>
      <c r="V40" s="193"/>
      <c r="W40" s="193"/>
      <c r="X40" s="193"/>
      <c r="Y40" s="193"/>
      <c r="Z40" s="136">
        <v>31</v>
      </c>
      <c r="AA40" s="136">
        <v>99</v>
      </c>
      <c r="AB40" s="49"/>
      <c r="AC40" s="92"/>
    </row>
    <row r="41" spans="1:29" s="283" customFormat="1" ht="21" customHeight="1" x14ac:dyDescent="0.25">
      <c r="A41" s="11"/>
      <c r="B41" s="281">
        <v>34</v>
      </c>
      <c r="C41" s="281" t="s">
        <v>769</v>
      </c>
      <c r="D41" s="193" t="s">
        <v>37</v>
      </c>
      <c r="E41" s="193"/>
      <c r="F41" s="193" t="s">
        <v>37</v>
      </c>
      <c r="G41" s="193"/>
      <c r="H41" s="193"/>
      <c r="I41" s="193">
        <v>11</v>
      </c>
      <c r="J41" s="193" t="s">
        <v>696</v>
      </c>
      <c r="K41" s="193">
        <v>9</v>
      </c>
      <c r="L41" s="193">
        <v>12</v>
      </c>
      <c r="M41" s="193">
        <v>26</v>
      </c>
      <c r="N41" s="193" t="s">
        <v>37</v>
      </c>
      <c r="O41" s="193"/>
      <c r="P41" s="193"/>
      <c r="Q41" s="193" t="s">
        <v>37</v>
      </c>
      <c r="R41" s="193"/>
      <c r="S41" s="193" t="s">
        <v>37</v>
      </c>
      <c r="T41" s="193" t="s">
        <v>37</v>
      </c>
      <c r="U41" s="193" t="s">
        <v>37</v>
      </c>
      <c r="V41" s="193"/>
      <c r="W41" s="193"/>
      <c r="X41" s="193"/>
      <c r="Y41" s="193"/>
      <c r="Z41" s="136">
        <v>31</v>
      </c>
      <c r="AA41" s="136">
        <v>93</v>
      </c>
      <c r="AB41" s="49"/>
      <c r="AC41" s="92"/>
    </row>
    <row r="42" spans="1:29" s="283" customFormat="1" ht="21" customHeight="1" x14ac:dyDescent="0.25">
      <c r="A42" s="11"/>
      <c r="B42" s="281">
        <v>35</v>
      </c>
      <c r="C42" s="281" t="s">
        <v>751</v>
      </c>
      <c r="D42" s="193" t="s">
        <v>37</v>
      </c>
      <c r="E42" s="193"/>
      <c r="F42" s="193" t="s">
        <v>37</v>
      </c>
      <c r="G42" s="193"/>
      <c r="H42" s="193"/>
      <c r="I42" s="193">
        <v>11</v>
      </c>
      <c r="J42" s="193" t="s">
        <v>696</v>
      </c>
      <c r="K42" s="193">
        <v>9</v>
      </c>
      <c r="L42" s="193">
        <v>12</v>
      </c>
      <c r="M42" s="193">
        <v>26</v>
      </c>
      <c r="N42" s="193" t="s">
        <v>37</v>
      </c>
      <c r="O42" s="193"/>
      <c r="P42" s="193"/>
      <c r="Q42" s="193" t="s">
        <v>37</v>
      </c>
      <c r="R42" s="193"/>
      <c r="S42" s="193" t="s">
        <v>37</v>
      </c>
      <c r="T42" s="193" t="s">
        <v>37</v>
      </c>
      <c r="U42" s="193" t="s">
        <v>37</v>
      </c>
      <c r="V42" s="193"/>
      <c r="W42" s="193"/>
      <c r="X42" s="193"/>
      <c r="Y42" s="193"/>
      <c r="Z42" s="136">
        <v>29</v>
      </c>
      <c r="AA42" s="136">
        <v>93</v>
      </c>
      <c r="AB42" s="49"/>
      <c r="AC42" s="92"/>
    </row>
    <row r="43" spans="1:29" s="283" customFormat="1" ht="21" customHeight="1" x14ac:dyDescent="0.25">
      <c r="A43" s="11"/>
      <c r="B43" s="281">
        <v>36</v>
      </c>
      <c r="C43" s="281" t="s">
        <v>518</v>
      </c>
      <c r="D43" s="193" t="s">
        <v>37</v>
      </c>
      <c r="E43" s="193"/>
      <c r="F43" s="193" t="s">
        <v>37</v>
      </c>
      <c r="G43" s="193"/>
      <c r="H43" s="193"/>
      <c r="I43" s="193">
        <v>11</v>
      </c>
      <c r="J43" s="193" t="s">
        <v>696</v>
      </c>
      <c r="K43" s="193">
        <v>9</v>
      </c>
      <c r="L43" s="193">
        <v>12</v>
      </c>
      <c r="M43" s="193">
        <v>26</v>
      </c>
      <c r="N43" s="193" t="s">
        <v>37</v>
      </c>
      <c r="O43" s="193"/>
      <c r="P43" s="193"/>
      <c r="Q43" s="193" t="s">
        <v>37</v>
      </c>
      <c r="R43" s="193"/>
      <c r="S43" s="193" t="s">
        <v>37</v>
      </c>
      <c r="T43" s="193" t="s">
        <v>37</v>
      </c>
      <c r="U43" s="193" t="s">
        <v>37</v>
      </c>
      <c r="V43" s="193"/>
      <c r="W43" s="193"/>
      <c r="X43" s="193"/>
      <c r="Y43" s="193"/>
      <c r="Z43" s="136">
        <v>29</v>
      </c>
      <c r="AA43" s="136">
        <v>93</v>
      </c>
      <c r="AB43" s="49"/>
      <c r="AC43" s="92"/>
    </row>
    <row r="44" spans="1:29" s="283" customFormat="1" ht="21" customHeight="1" x14ac:dyDescent="0.25">
      <c r="A44" s="11"/>
      <c r="B44" s="281">
        <v>37</v>
      </c>
      <c r="C44" s="281" t="s">
        <v>765</v>
      </c>
      <c r="D44" s="193" t="s">
        <v>37</v>
      </c>
      <c r="E44" s="193"/>
      <c r="F44" s="193" t="s">
        <v>37</v>
      </c>
      <c r="G44" s="193"/>
      <c r="H44" s="193"/>
      <c r="I44" s="193">
        <v>9</v>
      </c>
      <c r="J44" s="193" t="s">
        <v>1998</v>
      </c>
      <c r="K44" s="193">
        <v>10</v>
      </c>
      <c r="L44" s="193">
        <v>13</v>
      </c>
      <c r="M44" s="193">
        <v>12</v>
      </c>
      <c r="N44" s="193" t="s">
        <v>37</v>
      </c>
      <c r="O44" s="193"/>
      <c r="P44" s="193"/>
      <c r="Q44" s="193" t="s">
        <v>37</v>
      </c>
      <c r="R44" s="193"/>
      <c r="S44" s="193" t="s">
        <v>37</v>
      </c>
      <c r="T44" s="193" t="s">
        <v>37</v>
      </c>
      <c r="U44" s="193" t="s">
        <v>37</v>
      </c>
      <c r="V44" s="193"/>
      <c r="W44" s="193"/>
      <c r="X44" s="193"/>
      <c r="Y44" s="193"/>
      <c r="Z44" s="136">
        <v>29</v>
      </c>
      <c r="AA44" s="136">
        <v>90</v>
      </c>
      <c r="AB44" s="49"/>
      <c r="AC44" s="92"/>
    </row>
    <row r="45" spans="1:29" s="283" customFormat="1" ht="21" customHeight="1" x14ac:dyDescent="0.25">
      <c r="A45" s="11"/>
      <c r="B45" s="281">
        <v>38</v>
      </c>
      <c r="C45" s="281" t="s">
        <v>772</v>
      </c>
      <c r="D45" s="193" t="s">
        <v>37</v>
      </c>
      <c r="E45" s="193"/>
      <c r="F45" s="193" t="s">
        <v>37</v>
      </c>
      <c r="G45" s="193"/>
      <c r="H45" s="193"/>
      <c r="I45" s="193">
        <v>10</v>
      </c>
      <c r="J45" s="193" t="s">
        <v>1999</v>
      </c>
      <c r="K45" s="193">
        <v>11</v>
      </c>
      <c r="L45" s="193">
        <v>14</v>
      </c>
      <c r="M45" s="193">
        <v>7</v>
      </c>
      <c r="N45" s="193" t="s">
        <v>37</v>
      </c>
      <c r="O45" s="193"/>
      <c r="P45" s="193"/>
      <c r="Q45" s="193" t="s">
        <v>37</v>
      </c>
      <c r="R45" s="193"/>
      <c r="S45" s="193" t="s">
        <v>37</v>
      </c>
      <c r="T45" s="193" t="s">
        <v>37</v>
      </c>
      <c r="U45" s="193" t="s">
        <v>37</v>
      </c>
      <c r="V45" s="193"/>
      <c r="W45" s="193"/>
      <c r="X45" s="193"/>
      <c r="Y45" s="193"/>
      <c r="Z45" s="136">
        <v>23</v>
      </c>
      <c r="AA45" s="136">
        <v>78</v>
      </c>
      <c r="AB45" s="49"/>
      <c r="AC45" s="92"/>
    </row>
    <row r="46" spans="1:29" s="283" customFormat="1" ht="21" customHeight="1" x14ac:dyDescent="0.25">
      <c r="A46" s="11"/>
      <c r="B46" s="281">
        <v>39</v>
      </c>
      <c r="C46" s="281" t="s">
        <v>743</v>
      </c>
      <c r="D46" s="193" t="s">
        <v>37</v>
      </c>
      <c r="E46" s="193"/>
      <c r="F46" s="193" t="s">
        <v>37</v>
      </c>
      <c r="G46" s="193"/>
      <c r="H46" s="193"/>
      <c r="I46" s="193">
        <v>16</v>
      </c>
      <c r="J46" s="193" t="s">
        <v>1997</v>
      </c>
      <c r="K46" s="193">
        <v>11</v>
      </c>
      <c r="L46" s="193">
        <v>14</v>
      </c>
      <c r="M46" s="193">
        <v>13</v>
      </c>
      <c r="N46" s="193" t="s">
        <v>37</v>
      </c>
      <c r="O46" s="193"/>
      <c r="P46" s="193"/>
      <c r="Q46" s="193" t="s">
        <v>37</v>
      </c>
      <c r="R46" s="193"/>
      <c r="S46" s="193" t="s">
        <v>37</v>
      </c>
      <c r="T46" s="193" t="s">
        <v>37</v>
      </c>
      <c r="U46" s="193" t="s">
        <v>37</v>
      </c>
      <c r="V46" s="193"/>
      <c r="W46" s="193"/>
      <c r="X46" s="193"/>
      <c r="Y46" s="193"/>
      <c r="Z46" s="136">
        <v>22</v>
      </c>
      <c r="AA46" s="136">
        <v>71</v>
      </c>
      <c r="AB46" s="49"/>
      <c r="AC46" s="92"/>
    </row>
    <row r="47" spans="1:29" s="283" customFormat="1" ht="21" customHeight="1" x14ac:dyDescent="0.25">
      <c r="A47" s="11"/>
      <c r="B47" s="281">
        <v>40</v>
      </c>
      <c r="C47" s="281" t="s">
        <v>756</v>
      </c>
      <c r="D47" s="193" t="s">
        <v>37</v>
      </c>
      <c r="E47" s="193"/>
      <c r="F47" s="193" t="s">
        <v>37</v>
      </c>
      <c r="G47" s="193"/>
      <c r="H47" s="193"/>
      <c r="I47" s="193">
        <v>11</v>
      </c>
      <c r="J47" s="193" t="s">
        <v>696</v>
      </c>
      <c r="K47" s="193">
        <v>9</v>
      </c>
      <c r="L47" s="193">
        <v>12</v>
      </c>
      <c r="M47" s="193">
        <v>26</v>
      </c>
      <c r="N47" s="193" t="s">
        <v>37</v>
      </c>
      <c r="O47" s="193"/>
      <c r="P47" s="193"/>
      <c r="Q47" s="193" t="s">
        <v>37</v>
      </c>
      <c r="R47" s="193"/>
      <c r="S47" s="193" t="s">
        <v>37</v>
      </c>
      <c r="T47" s="193" t="s">
        <v>37</v>
      </c>
      <c r="U47" s="193" t="s">
        <v>37</v>
      </c>
      <c r="V47" s="193"/>
      <c r="W47" s="193"/>
      <c r="X47" s="193"/>
      <c r="Y47" s="193"/>
      <c r="Z47" s="136">
        <v>21</v>
      </c>
      <c r="AA47" s="136">
        <v>51</v>
      </c>
      <c r="AB47" s="49"/>
      <c r="AC47" s="92"/>
    </row>
    <row r="48" spans="1:29" s="283" customFormat="1" ht="21" customHeight="1" x14ac:dyDescent="0.25">
      <c r="A48" s="11"/>
      <c r="B48" s="281">
        <v>41</v>
      </c>
      <c r="C48" s="281" t="s">
        <v>767</v>
      </c>
      <c r="D48" s="188" t="s">
        <v>37</v>
      </c>
      <c r="E48" s="188"/>
      <c r="F48" s="188" t="s">
        <v>37</v>
      </c>
      <c r="G48" s="188"/>
      <c r="H48" s="188"/>
      <c r="I48" s="188">
        <v>11</v>
      </c>
      <c r="J48" s="188" t="s">
        <v>696</v>
      </c>
      <c r="K48" s="188">
        <v>14</v>
      </c>
      <c r="L48" s="188">
        <v>17</v>
      </c>
      <c r="M48" s="188">
        <v>15</v>
      </c>
      <c r="N48" s="188" t="s">
        <v>37</v>
      </c>
      <c r="O48" s="188"/>
      <c r="P48" s="188"/>
      <c r="Q48" s="188" t="s">
        <v>37</v>
      </c>
      <c r="R48" s="188"/>
      <c r="S48" s="188" t="s">
        <v>37</v>
      </c>
      <c r="T48" s="188" t="s">
        <v>37</v>
      </c>
      <c r="U48" s="188" t="s">
        <v>37</v>
      </c>
      <c r="V48" s="188"/>
      <c r="W48" s="188"/>
      <c r="X48" s="188"/>
      <c r="Y48" s="188"/>
      <c r="Z48" s="102">
        <v>19</v>
      </c>
      <c r="AA48" s="102">
        <v>58</v>
      </c>
      <c r="AB48" s="49"/>
      <c r="AC48" s="92"/>
    </row>
    <row r="49" spans="1:29" s="283" customFormat="1" ht="21" customHeight="1" x14ac:dyDescent="0.25">
      <c r="A49" s="11"/>
      <c r="B49" s="281">
        <v>42</v>
      </c>
      <c r="C49" s="281" t="s">
        <v>762</v>
      </c>
      <c r="D49" s="188" t="s">
        <v>37</v>
      </c>
      <c r="E49" s="188"/>
      <c r="F49" s="188" t="s">
        <v>37</v>
      </c>
      <c r="G49" s="188"/>
      <c r="H49" s="188"/>
      <c r="I49" s="188">
        <v>11</v>
      </c>
      <c r="J49" s="188" t="s">
        <v>696</v>
      </c>
      <c r="K49" s="188">
        <v>14</v>
      </c>
      <c r="L49" s="188">
        <v>17</v>
      </c>
      <c r="M49" s="188">
        <v>15</v>
      </c>
      <c r="N49" s="188" t="s">
        <v>37</v>
      </c>
      <c r="O49" s="188"/>
      <c r="P49" s="188"/>
      <c r="Q49" s="188" t="s">
        <v>37</v>
      </c>
      <c r="R49" s="188"/>
      <c r="S49" s="188" t="s">
        <v>37</v>
      </c>
      <c r="T49" s="188" t="s">
        <v>37</v>
      </c>
      <c r="U49" s="188" t="s">
        <v>37</v>
      </c>
      <c r="V49" s="188"/>
      <c r="W49" s="188"/>
      <c r="X49" s="188"/>
      <c r="Y49" s="188"/>
      <c r="Z49" s="102">
        <v>19</v>
      </c>
      <c r="AA49" s="102">
        <v>52</v>
      </c>
      <c r="AB49" s="49"/>
      <c r="AC49" s="92"/>
    </row>
    <row r="50" spans="1:29" s="283" customFormat="1" ht="21" customHeight="1" x14ac:dyDescent="0.25">
      <c r="A50" s="11"/>
      <c r="B50" s="281">
        <v>43</v>
      </c>
      <c r="C50" s="281" t="s">
        <v>771</v>
      </c>
      <c r="D50" s="188" t="s">
        <v>37</v>
      </c>
      <c r="E50" s="188"/>
      <c r="F50" s="188" t="s">
        <v>37</v>
      </c>
      <c r="G50" s="188"/>
      <c r="H50" s="188"/>
      <c r="I50" s="188">
        <v>11</v>
      </c>
      <c r="J50" s="188" t="s">
        <v>696</v>
      </c>
      <c r="K50" s="188">
        <v>14</v>
      </c>
      <c r="L50" s="188">
        <v>17</v>
      </c>
      <c r="M50" s="188">
        <v>15</v>
      </c>
      <c r="N50" s="188" t="s">
        <v>37</v>
      </c>
      <c r="O50" s="188"/>
      <c r="P50" s="188"/>
      <c r="Q50" s="188" t="s">
        <v>37</v>
      </c>
      <c r="R50" s="188"/>
      <c r="S50" s="188" t="s">
        <v>37</v>
      </c>
      <c r="T50" s="188" t="s">
        <v>37</v>
      </c>
      <c r="U50" s="188" t="s">
        <v>37</v>
      </c>
      <c r="V50" s="188"/>
      <c r="W50" s="188"/>
      <c r="X50" s="188"/>
      <c r="Y50" s="188"/>
      <c r="Z50" s="102">
        <v>18</v>
      </c>
      <c r="AA50" s="102">
        <v>63</v>
      </c>
      <c r="AB50" s="49"/>
      <c r="AC50" s="92"/>
    </row>
    <row r="51" spans="1:29" s="283" customFormat="1" ht="21" customHeight="1" x14ac:dyDescent="0.25">
      <c r="A51" s="11"/>
      <c r="B51" s="281">
        <v>44</v>
      </c>
      <c r="C51" s="281" t="s">
        <v>773</v>
      </c>
      <c r="D51" s="188" t="s">
        <v>37</v>
      </c>
      <c r="E51" s="188"/>
      <c r="F51" s="188" t="s">
        <v>37</v>
      </c>
      <c r="G51" s="188"/>
      <c r="H51" s="188"/>
      <c r="I51" s="188">
        <v>11</v>
      </c>
      <c r="J51" s="188" t="s">
        <v>696</v>
      </c>
      <c r="K51" s="188">
        <v>14</v>
      </c>
      <c r="L51" s="188">
        <v>17</v>
      </c>
      <c r="M51" s="188">
        <v>15</v>
      </c>
      <c r="N51" s="188" t="s">
        <v>37</v>
      </c>
      <c r="O51" s="188"/>
      <c r="P51" s="188"/>
      <c r="Q51" s="188" t="s">
        <v>37</v>
      </c>
      <c r="R51" s="188"/>
      <c r="S51" s="188" t="s">
        <v>37</v>
      </c>
      <c r="T51" s="188" t="s">
        <v>37</v>
      </c>
      <c r="U51" s="188" t="s">
        <v>37</v>
      </c>
      <c r="V51" s="188"/>
      <c r="W51" s="188"/>
      <c r="X51" s="188"/>
      <c r="Y51" s="188"/>
      <c r="Z51" s="102">
        <v>16</v>
      </c>
      <c r="AA51" s="102">
        <v>34</v>
      </c>
      <c r="AB51" s="49"/>
      <c r="AC51" s="92"/>
    </row>
    <row r="52" spans="1:29" s="283" customFormat="1" ht="21" customHeight="1" x14ac:dyDescent="0.25">
      <c r="A52" s="11"/>
      <c r="B52" s="281">
        <v>45</v>
      </c>
      <c r="C52" s="281" t="s">
        <v>745</v>
      </c>
      <c r="D52" s="188" t="s">
        <v>37</v>
      </c>
      <c r="E52" s="188"/>
      <c r="F52" s="188" t="s">
        <v>37</v>
      </c>
      <c r="G52" s="188"/>
      <c r="H52" s="188"/>
      <c r="I52" s="188">
        <v>11</v>
      </c>
      <c r="J52" s="188" t="s">
        <v>696</v>
      </c>
      <c r="K52" s="188">
        <v>14</v>
      </c>
      <c r="L52" s="188">
        <v>17</v>
      </c>
      <c r="M52" s="188">
        <v>15</v>
      </c>
      <c r="N52" s="188" t="s">
        <v>37</v>
      </c>
      <c r="O52" s="188"/>
      <c r="P52" s="188"/>
      <c r="Q52" s="188" t="s">
        <v>37</v>
      </c>
      <c r="R52" s="188"/>
      <c r="S52" s="188" t="s">
        <v>37</v>
      </c>
      <c r="T52" s="188" t="s">
        <v>37</v>
      </c>
      <c r="U52" s="188" t="s">
        <v>37</v>
      </c>
      <c r="V52" s="188"/>
      <c r="W52" s="188"/>
      <c r="X52" s="188"/>
      <c r="Y52" s="188"/>
      <c r="Z52" s="102">
        <v>12</v>
      </c>
      <c r="AA52" s="102">
        <v>37</v>
      </c>
      <c r="AB52" s="49"/>
      <c r="AC52" s="92"/>
    </row>
    <row r="53" spans="1:29" s="283" customFormat="1" ht="21" customHeight="1" x14ac:dyDescent="0.25">
      <c r="A53" s="11"/>
      <c r="B53" s="281">
        <v>46</v>
      </c>
      <c r="C53" s="281" t="s">
        <v>581</v>
      </c>
      <c r="D53" s="188" t="s">
        <v>37</v>
      </c>
      <c r="E53" s="188"/>
      <c r="F53" s="188" t="s">
        <v>37</v>
      </c>
      <c r="G53" s="188"/>
      <c r="H53" s="188"/>
      <c r="I53" s="188">
        <v>11</v>
      </c>
      <c r="J53" s="188" t="s">
        <v>696</v>
      </c>
      <c r="K53" s="188">
        <v>14</v>
      </c>
      <c r="L53" s="188">
        <v>17</v>
      </c>
      <c r="M53" s="188">
        <v>15</v>
      </c>
      <c r="N53" s="188" t="s">
        <v>37</v>
      </c>
      <c r="O53" s="188"/>
      <c r="P53" s="188"/>
      <c r="Q53" s="188" t="s">
        <v>37</v>
      </c>
      <c r="R53" s="188"/>
      <c r="S53" s="188" t="s">
        <v>37</v>
      </c>
      <c r="T53" s="188" t="s">
        <v>37</v>
      </c>
      <c r="U53" s="188" t="s">
        <v>37</v>
      </c>
      <c r="V53" s="188"/>
      <c r="W53" s="188"/>
      <c r="X53" s="188"/>
      <c r="Y53" s="188"/>
      <c r="Z53" s="102">
        <v>11</v>
      </c>
      <c r="AA53" s="102">
        <v>36</v>
      </c>
      <c r="AB53" s="49"/>
      <c r="AC53" s="92"/>
    </row>
    <row r="54" spans="1:29" s="283" customFormat="1" ht="21" customHeight="1" x14ac:dyDescent="0.25">
      <c r="A54" s="11"/>
      <c r="B54" s="281">
        <v>47</v>
      </c>
      <c r="C54" s="281" t="s">
        <v>747</v>
      </c>
      <c r="D54" s="188" t="s">
        <v>37</v>
      </c>
      <c r="E54" s="188"/>
      <c r="F54" s="188" t="s">
        <v>37</v>
      </c>
      <c r="G54" s="188"/>
      <c r="H54" s="188"/>
      <c r="I54" s="188">
        <v>11</v>
      </c>
      <c r="J54" s="188" t="s">
        <v>696</v>
      </c>
      <c r="K54" s="188">
        <v>14</v>
      </c>
      <c r="L54" s="188">
        <v>17</v>
      </c>
      <c r="M54" s="188">
        <v>15</v>
      </c>
      <c r="N54" s="188" t="s">
        <v>37</v>
      </c>
      <c r="O54" s="188"/>
      <c r="P54" s="188"/>
      <c r="Q54" s="188" t="s">
        <v>37</v>
      </c>
      <c r="R54" s="188"/>
      <c r="S54" s="188" t="s">
        <v>37</v>
      </c>
      <c r="T54" s="188" t="s">
        <v>37</v>
      </c>
      <c r="U54" s="188" t="s">
        <v>37</v>
      </c>
      <c r="V54" s="188"/>
      <c r="W54" s="188"/>
      <c r="X54" s="188"/>
      <c r="Y54" s="188"/>
      <c r="Z54" s="102">
        <v>11</v>
      </c>
      <c r="AA54" s="102">
        <v>31</v>
      </c>
      <c r="AB54" s="49"/>
      <c r="AC54" s="92"/>
    </row>
    <row r="55" spans="1:29" s="283" customFormat="1" ht="21" customHeight="1" x14ac:dyDescent="0.25">
      <c r="A55" s="11"/>
      <c r="B55" s="281">
        <v>48</v>
      </c>
      <c r="C55" s="281" t="s">
        <v>744</v>
      </c>
      <c r="D55" s="188" t="s">
        <v>37</v>
      </c>
      <c r="E55" s="188"/>
      <c r="F55" s="188" t="s">
        <v>37</v>
      </c>
      <c r="G55" s="188"/>
      <c r="H55" s="188"/>
      <c r="I55" s="188">
        <v>11</v>
      </c>
      <c r="J55" s="188" t="s">
        <v>696</v>
      </c>
      <c r="K55" s="188">
        <v>14</v>
      </c>
      <c r="L55" s="188">
        <v>17</v>
      </c>
      <c r="M55" s="188">
        <v>15</v>
      </c>
      <c r="N55" s="188" t="s">
        <v>37</v>
      </c>
      <c r="O55" s="188"/>
      <c r="P55" s="188"/>
      <c r="Q55" s="188" t="s">
        <v>37</v>
      </c>
      <c r="R55" s="188"/>
      <c r="S55" s="188" t="s">
        <v>37</v>
      </c>
      <c r="T55" s="188" t="s">
        <v>37</v>
      </c>
      <c r="U55" s="188" t="s">
        <v>37</v>
      </c>
      <c r="V55" s="188"/>
      <c r="W55" s="188"/>
      <c r="X55" s="188"/>
      <c r="Y55" s="188"/>
      <c r="Z55" s="102">
        <v>9</v>
      </c>
      <c r="AA55" s="102">
        <v>44</v>
      </c>
      <c r="AB55" s="49"/>
      <c r="AC55" s="92"/>
    </row>
    <row r="56" spans="1:29" s="283" customFormat="1" ht="21" customHeight="1" x14ac:dyDescent="0.25">
      <c r="A56" s="11"/>
      <c r="B56" s="281">
        <v>49</v>
      </c>
      <c r="C56" s="281" t="s">
        <v>740</v>
      </c>
      <c r="D56" s="188" t="s">
        <v>37</v>
      </c>
      <c r="E56" s="188"/>
      <c r="F56" s="188" t="s">
        <v>37</v>
      </c>
      <c r="G56" s="188"/>
      <c r="H56" s="188"/>
      <c r="I56" s="188">
        <v>11</v>
      </c>
      <c r="J56" s="188" t="s">
        <v>696</v>
      </c>
      <c r="K56" s="188">
        <v>14</v>
      </c>
      <c r="L56" s="188">
        <v>17</v>
      </c>
      <c r="M56" s="188">
        <v>15</v>
      </c>
      <c r="N56" s="188" t="s">
        <v>37</v>
      </c>
      <c r="O56" s="188"/>
      <c r="P56" s="188"/>
      <c r="Q56" s="188" t="s">
        <v>37</v>
      </c>
      <c r="R56" s="188"/>
      <c r="S56" s="188" t="s">
        <v>37</v>
      </c>
      <c r="T56" s="188" t="s">
        <v>37</v>
      </c>
      <c r="U56" s="188" t="s">
        <v>37</v>
      </c>
      <c r="V56" s="188"/>
      <c r="W56" s="188"/>
      <c r="X56" s="188"/>
      <c r="Y56" s="188"/>
      <c r="Z56" s="102">
        <v>6</v>
      </c>
      <c r="AA56" s="102">
        <v>19</v>
      </c>
      <c r="AB56" s="49"/>
      <c r="AC56" s="92"/>
    </row>
    <row r="57" spans="1:29" s="283" customFormat="1" ht="21" customHeight="1" x14ac:dyDescent="0.25">
      <c r="A57" s="11"/>
      <c r="B57" s="281">
        <v>50</v>
      </c>
      <c r="C57" s="281" t="s">
        <v>746</v>
      </c>
      <c r="D57" s="188" t="s">
        <v>37</v>
      </c>
      <c r="E57" s="188"/>
      <c r="F57" s="188" t="s">
        <v>37</v>
      </c>
      <c r="G57" s="188"/>
      <c r="H57" s="188"/>
      <c r="I57" s="188">
        <v>11</v>
      </c>
      <c r="J57" s="188" t="s">
        <v>696</v>
      </c>
      <c r="K57" s="188">
        <v>14</v>
      </c>
      <c r="L57" s="188">
        <v>17</v>
      </c>
      <c r="M57" s="188">
        <v>15</v>
      </c>
      <c r="N57" s="188" t="s">
        <v>37</v>
      </c>
      <c r="O57" s="188"/>
      <c r="P57" s="188"/>
      <c r="Q57" s="188" t="s">
        <v>37</v>
      </c>
      <c r="R57" s="188"/>
      <c r="S57" s="188" t="s">
        <v>37</v>
      </c>
      <c r="T57" s="188" t="s">
        <v>37</v>
      </c>
      <c r="U57" s="188" t="s">
        <v>37</v>
      </c>
      <c r="V57" s="188"/>
      <c r="W57" s="188"/>
      <c r="X57" s="188"/>
      <c r="Y57" s="188"/>
      <c r="Z57" s="102">
        <v>6</v>
      </c>
      <c r="AA57" s="102">
        <v>19</v>
      </c>
      <c r="AB57" s="49"/>
      <c r="AC57" s="92"/>
    </row>
    <row r="58" spans="1:29" s="283" customFormat="1" ht="21" customHeight="1" x14ac:dyDescent="0.25">
      <c r="A58" s="11"/>
      <c r="B58" s="281">
        <v>51</v>
      </c>
      <c r="C58" s="281" t="s">
        <v>759</v>
      </c>
      <c r="D58" s="188" t="s">
        <v>37</v>
      </c>
      <c r="E58" s="188"/>
      <c r="F58" s="188" t="s">
        <v>37</v>
      </c>
      <c r="G58" s="188"/>
      <c r="H58" s="188"/>
      <c r="I58" s="188">
        <v>11</v>
      </c>
      <c r="J58" s="188" t="s">
        <v>696</v>
      </c>
      <c r="K58" s="188">
        <v>14</v>
      </c>
      <c r="L58" s="188">
        <v>17</v>
      </c>
      <c r="M58" s="188">
        <v>15</v>
      </c>
      <c r="N58" s="188" t="s">
        <v>37</v>
      </c>
      <c r="O58" s="188"/>
      <c r="P58" s="188"/>
      <c r="Q58" s="188" t="s">
        <v>37</v>
      </c>
      <c r="R58" s="188"/>
      <c r="S58" s="188" t="s">
        <v>37</v>
      </c>
      <c r="T58" s="188" t="s">
        <v>37</v>
      </c>
      <c r="U58" s="188" t="s">
        <v>37</v>
      </c>
      <c r="V58" s="188"/>
      <c r="W58" s="188"/>
      <c r="X58" s="188"/>
      <c r="Y58" s="188"/>
      <c r="Z58" s="102">
        <v>6</v>
      </c>
      <c r="AA58" s="102">
        <v>15</v>
      </c>
      <c r="AB58" s="49"/>
      <c r="AC58" s="92"/>
    </row>
    <row r="59" spans="1:29" s="283" customFormat="1" ht="21" customHeight="1" x14ac:dyDescent="0.25">
      <c r="A59" s="11"/>
      <c r="B59" s="281">
        <v>52</v>
      </c>
      <c r="C59" s="281" t="s">
        <v>716</v>
      </c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110">
        <v>1</v>
      </c>
      <c r="AA59" s="110">
        <v>2</v>
      </c>
      <c r="AB59" s="49"/>
      <c r="AC59" s="92"/>
    </row>
  </sheetData>
  <sortState ref="C8:AA86">
    <sortCondition descending="1" ref="Z8:Z86"/>
    <sortCondition descending="1" ref="AA8:AA86"/>
  </sortState>
  <mergeCells count="20">
    <mergeCell ref="B4:Y4"/>
    <mergeCell ref="C5:C7"/>
    <mergeCell ref="B5:B7"/>
    <mergeCell ref="B1:Y1"/>
    <mergeCell ref="B2:H3"/>
    <mergeCell ref="I2:N3"/>
    <mergeCell ref="O2:S3"/>
    <mergeCell ref="T2:Y3"/>
    <mergeCell ref="AC5:AC6"/>
    <mergeCell ref="D5:E6"/>
    <mergeCell ref="F5:H6"/>
    <mergeCell ref="I5:J6"/>
    <mergeCell ref="K5:L6"/>
    <mergeCell ref="M5:M7"/>
    <mergeCell ref="N5:O6"/>
    <mergeCell ref="P5:P6"/>
    <mergeCell ref="Q5:R6"/>
    <mergeCell ref="S5:U6"/>
    <mergeCell ref="V5:W6"/>
    <mergeCell ref="X5:Y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3"/>
  <sheetViews>
    <sheetView rightToLeft="1" workbookViewId="0">
      <pane ySplit="6" topLeftCell="A7" activePane="bottomLeft" state="frozen"/>
      <selection pane="bottomLeft" activeCell="C8" sqref="C8"/>
    </sheetView>
  </sheetViews>
  <sheetFormatPr defaultColWidth="9" defaultRowHeight="21" x14ac:dyDescent="0.5"/>
  <cols>
    <col min="1" max="1" width="2.42578125" style="38" customWidth="1"/>
    <col min="2" max="2" width="3.42578125" style="39" customWidth="1"/>
    <col min="3" max="3" width="17.140625" style="45" customWidth="1"/>
    <col min="4" max="4" width="3" style="39" bestFit="1" customWidth="1"/>
    <col min="5" max="5" width="3.5703125" style="39" bestFit="1" customWidth="1"/>
    <col min="6" max="7" width="3.28515625" style="39" bestFit="1" customWidth="1"/>
    <col min="8" max="8" width="3.85546875" style="47" bestFit="1" customWidth="1"/>
    <col min="9" max="9" width="6.140625" style="39" customWidth="1"/>
    <col min="10" max="10" width="6.7109375" style="39" customWidth="1"/>
    <col min="11" max="11" width="4.42578125" style="39" bestFit="1" customWidth="1"/>
    <col min="12" max="12" width="4.5703125" style="39" bestFit="1" customWidth="1"/>
    <col min="13" max="13" width="10.140625" style="39" customWidth="1"/>
    <col min="14" max="14" width="3.28515625" style="39" bestFit="1" customWidth="1"/>
    <col min="15" max="15" width="3" style="39" bestFit="1" customWidth="1"/>
    <col min="16" max="16" width="8.140625" style="39" bestFit="1" customWidth="1"/>
    <col min="17" max="17" width="3.85546875" style="39" bestFit="1" customWidth="1"/>
    <col min="18" max="18" width="5.28515625" style="39" bestFit="1" customWidth="1"/>
    <col min="19" max="21" width="5.28515625" style="39" customWidth="1"/>
    <col min="22" max="25" width="3.7109375" style="39" customWidth="1"/>
    <col min="26" max="26" width="4.85546875" style="114" bestFit="1" customWidth="1"/>
    <col min="27" max="27" width="6.28515625" style="3" bestFit="1" customWidth="1"/>
    <col min="28" max="28" width="4" style="15" bestFit="1" customWidth="1"/>
    <col min="29" max="29" width="3.85546875" style="79" bestFit="1" customWidth="1"/>
    <col min="30" max="30" width="6" style="39" bestFit="1" customWidth="1"/>
    <col min="31" max="31" width="6.5703125" style="39" bestFit="1" customWidth="1"/>
    <col min="32" max="34" width="2.7109375" style="39" bestFit="1" customWidth="1"/>
    <col min="35" max="35" width="9" style="39" customWidth="1"/>
    <col min="36" max="39" width="9" customWidth="1"/>
    <col min="40" max="40" width="9.28515625" customWidth="1"/>
    <col min="48" max="16384" width="9" style="39"/>
  </cols>
  <sheetData>
    <row r="1" spans="1:47" ht="20.25" customHeight="1" x14ac:dyDescent="0.25">
      <c r="A1" s="39"/>
      <c r="B1" s="419" t="s">
        <v>0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105">
        <f>SUM(Z2:Z3)</f>
        <v>116</v>
      </c>
      <c r="AA1" s="105" t="s">
        <v>994</v>
      </c>
      <c r="AB1"/>
      <c r="AD1"/>
      <c r="AE1"/>
      <c r="AF1"/>
      <c r="AG1"/>
      <c r="AH1"/>
    </row>
    <row r="2" spans="1:47" s="40" customFormat="1" ht="20.25" customHeight="1" x14ac:dyDescent="0.25">
      <c r="B2" s="436" t="s">
        <v>651</v>
      </c>
      <c r="C2" s="436"/>
      <c r="D2" s="436"/>
      <c r="E2" s="436"/>
      <c r="F2" s="436"/>
      <c r="G2" s="436"/>
      <c r="H2" s="436"/>
      <c r="I2" s="436" t="s">
        <v>652</v>
      </c>
      <c r="J2" s="436"/>
      <c r="K2" s="436"/>
      <c r="L2" s="436"/>
      <c r="M2" s="436"/>
      <c r="N2" s="436"/>
      <c r="O2" s="437" t="s">
        <v>653</v>
      </c>
      <c r="P2" s="437"/>
      <c r="Q2" s="437"/>
      <c r="R2" s="437"/>
      <c r="S2" s="437"/>
      <c r="T2" s="437" t="s">
        <v>4</v>
      </c>
      <c r="U2" s="437"/>
      <c r="V2" s="437"/>
      <c r="W2" s="437"/>
      <c r="X2" s="437"/>
      <c r="Y2" s="437"/>
      <c r="Z2" s="105">
        <f>COUNTIF(Z7:Z122,"&lt;20")</f>
        <v>25</v>
      </c>
      <c r="AA2" s="96" t="s">
        <v>1936</v>
      </c>
      <c r="AC2" s="93"/>
      <c r="AD2"/>
      <c r="AE2"/>
      <c r="AF2"/>
      <c r="AG2"/>
      <c r="AH2"/>
      <c r="AJ2"/>
      <c r="AK2"/>
      <c r="AL2"/>
      <c r="AM2"/>
      <c r="AN2"/>
      <c r="AO2"/>
      <c r="AP2"/>
      <c r="AQ2"/>
      <c r="AR2"/>
      <c r="AS2"/>
      <c r="AT2"/>
      <c r="AU2"/>
    </row>
    <row r="3" spans="1:47" ht="19.5" customHeight="1" x14ac:dyDescent="0.25">
      <c r="A3" s="39"/>
      <c r="B3" s="419" t="s">
        <v>782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105">
        <f>COUNTIF(Z7:Z122,"&gt;=20")</f>
        <v>91</v>
      </c>
      <c r="AA3" s="113" t="s">
        <v>1938</v>
      </c>
      <c r="AD3"/>
      <c r="AE3"/>
      <c r="AF3"/>
      <c r="AG3"/>
      <c r="AH3"/>
    </row>
    <row r="4" spans="1:47" s="83" customFormat="1" ht="19.5" customHeight="1" x14ac:dyDescent="0.25">
      <c r="B4" s="420" t="s">
        <v>6</v>
      </c>
      <c r="C4" s="423" t="s">
        <v>7</v>
      </c>
      <c r="D4" s="426" t="s">
        <v>8</v>
      </c>
      <c r="E4" s="427"/>
      <c r="F4" s="426" t="s">
        <v>135</v>
      </c>
      <c r="G4" s="430"/>
      <c r="H4" s="427"/>
      <c r="I4" s="432" t="s">
        <v>10</v>
      </c>
      <c r="J4" s="433"/>
      <c r="K4" s="426" t="s">
        <v>11</v>
      </c>
      <c r="L4" s="427"/>
      <c r="M4" s="423" t="s">
        <v>12</v>
      </c>
      <c r="N4" s="426" t="s">
        <v>13</v>
      </c>
      <c r="O4" s="427"/>
      <c r="P4" s="423" t="s">
        <v>14</v>
      </c>
      <c r="Q4" s="426" t="s">
        <v>15</v>
      </c>
      <c r="R4" s="427"/>
      <c r="S4" s="426" t="s">
        <v>80</v>
      </c>
      <c r="T4" s="430"/>
      <c r="U4" s="427"/>
      <c r="V4" s="426" t="s">
        <v>17</v>
      </c>
      <c r="W4" s="427"/>
      <c r="X4" s="426" t="s">
        <v>18</v>
      </c>
      <c r="Y4" s="427"/>
      <c r="Z4" s="149">
        <f>COUNTIF(Q98:Q122,"*")</f>
        <v>25</v>
      </c>
      <c r="AA4" s="147" t="s">
        <v>1936</v>
      </c>
      <c r="AB4" s="160" t="s">
        <v>994</v>
      </c>
      <c r="AC4" s="399" t="s">
        <v>1941</v>
      </c>
      <c r="AD4"/>
      <c r="AE4"/>
      <c r="AF4"/>
      <c r="AG4"/>
      <c r="AH4"/>
      <c r="AJ4"/>
      <c r="AK4"/>
      <c r="AL4"/>
      <c r="AM4"/>
      <c r="AN4"/>
      <c r="AO4"/>
      <c r="AP4"/>
      <c r="AQ4"/>
      <c r="AR4"/>
      <c r="AS4"/>
      <c r="AT4"/>
      <c r="AU4"/>
    </row>
    <row r="5" spans="1:47" s="41" customFormat="1" ht="61.9" customHeight="1" x14ac:dyDescent="0.25">
      <c r="B5" s="421"/>
      <c r="C5" s="424"/>
      <c r="D5" s="428"/>
      <c r="E5" s="429"/>
      <c r="F5" s="428"/>
      <c r="G5" s="431"/>
      <c r="H5" s="429"/>
      <c r="I5" s="434"/>
      <c r="J5" s="435"/>
      <c r="K5" s="428"/>
      <c r="L5" s="429"/>
      <c r="M5" s="424"/>
      <c r="N5" s="428"/>
      <c r="O5" s="429"/>
      <c r="P5" s="425"/>
      <c r="Q5" s="428"/>
      <c r="R5" s="429"/>
      <c r="S5" s="428"/>
      <c r="T5" s="431"/>
      <c r="U5" s="429"/>
      <c r="V5" s="428"/>
      <c r="W5" s="429"/>
      <c r="X5" s="428"/>
      <c r="Y5" s="429"/>
      <c r="Z5" s="149">
        <f>COUNTIF(Q7:Q97,"*")</f>
        <v>91</v>
      </c>
      <c r="AA5" s="152" t="s">
        <v>1938</v>
      </c>
      <c r="AB5" s="175">
        <f>SUM(Z4:AA5)</f>
        <v>116</v>
      </c>
      <c r="AC5" s="399"/>
      <c r="AD5"/>
      <c r="AE5"/>
      <c r="AF5"/>
      <c r="AG5"/>
      <c r="AH5"/>
      <c r="AJ5"/>
      <c r="AK5"/>
      <c r="AL5"/>
      <c r="AM5"/>
      <c r="AN5"/>
      <c r="AO5"/>
      <c r="AP5"/>
      <c r="AQ5"/>
      <c r="AR5"/>
      <c r="AS5"/>
      <c r="AT5"/>
      <c r="AU5"/>
    </row>
    <row r="6" spans="1:47" s="41" customFormat="1" ht="61.5" customHeight="1" x14ac:dyDescent="0.25">
      <c r="B6" s="422"/>
      <c r="C6" s="425"/>
      <c r="D6" s="119" t="s">
        <v>19</v>
      </c>
      <c r="E6" s="118" t="s">
        <v>20</v>
      </c>
      <c r="F6" s="118" t="s">
        <v>21</v>
      </c>
      <c r="G6" s="118" t="s">
        <v>22</v>
      </c>
      <c r="H6" s="118" t="s">
        <v>23</v>
      </c>
      <c r="I6" s="119" t="s">
        <v>24</v>
      </c>
      <c r="J6" s="119" t="s">
        <v>25</v>
      </c>
      <c r="K6" s="119" t="s">
        <v>26</v>
      </c>
      <c r="L6" s="119" t="s">
        <v>27</v>
      </c>
      <c r="M6" s="425"/>
      <c r="N6" s="119" t="s">
        <v>20</v>
      </c>
      <c r="O6" s="119" t="s">
        <v>19</v>
      </c>
      <c r="P6" s="118" t="s">
        <v>28</v>
      </c>
      <c r="Q6" s="118" t="s">
        <v>29</v>
      </c>
      <c r="R6" s="118" t="s">
        <v>30</v>
      </c>
      <c r="S6" s="118" t="s">
        <v>31</v>
      </c>
      <c r="T6" s="118" t="s">
        <v>32</v>
      </c>
      <c r="U6" s="118" t="s">
        <v>33</v>
      </c>
      <c r="V6" s="119" t="s">
        <v>19</v>
      </c>
      <c r="W6" s="119" t="s">
        <v>20</v>
      </c>
      <c r="X6" s="119" t="s">
        <v>19</v>
      </c>
      <c r="Y6" s="119" t="s">
        <v>20</v>
      </c>
      <c r="Z6" s="113" t="s">
        <v>34</v>
      </c>
      <c r="AA6" s="113" t="s">
        <v>35</v>
      </c>
      <c r="AB6"/>
      <c r="AC6" s="79"/>
      <c r="AD6"/>
      <c r="AE6"/>
      <c r="AF6"/>
      <c r="AG6"/>
      <c r="AH6"/>
      <c r="AJ6"/>
      <c r="AK6"/>
      <c r="AL6"/>
      <c r="AM6"/>
      <c r="AN6"/>
      <c r="AO6"/>
      <c r="AP6"/>
      <c r="AQ6"/>
      <c r="AR6"/>
      <c r="AS6"/>
      <c r="AT6"/>
      <c r="AU6"/>
    </row>
    <row r="7" spans="1:47" s="42" customFormat="1" ht="18.75" customHeight="1" x14ac:dyDescent="0.2">
      <c r="B7" s="284">
        <v>1</v>
      </c>
      <c r="C7" s="291" t="s">
        <v>791</v>
      </c>
      <c r="D7" s="193" t="s">
        <v>37</v>
      </c>
      <c r="E7" s="193"/>
      <c r="F7" s="193" t="s">
        <v>37</v>
      </c>
      <c r="G7" s="193"/>
      <c r="H7" s="193"/>
      <c r="I7" s="193">
        <v>12</v>
      </c>
      <c r="J7" s="193" t="s">
        <v>82</v>
      </c>
      <c r="K7" s="193">
        <v>11</v>
      </c>
      <c r="L7" s="193">
        <v>13</v>
      </c>
      <c r="M7" s="193">
        <v>11</v>
      </c>
      <c r="N7" s="193"/>
      <c r="O7" s="193" t="s">
        <v>37</v>
      </c>
      <c r="P7" s="193"/>
      <c r="Q7" s="193" t="s">
        <v>37</v>
      </c>
      <c r="R7" s="193"/>
      <c r="S7" s="193" t="s">
        <v>37</v>
      </c>
      <c r="T7" s="193" t="s">
        <v>37</v>
      </c>
      <c r="U7" s="193" t="s">
        <v>37</v>
      </c>
      <c r="V7" s="193"/>
      <c r="W7" s="193"/>
      <c r="X7" s="193"/>
      <c r="Y7" s="193"/>
      <c r="Z7" s="130">
        <v>1294</v>
      </c>
      <c r="AA7" s="130">
        <v>4157</v>
      </c>
      <c r="AB7" s="49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T7" s="290"/>
      <c r="AU7" s="290"/>
    </row>
    <row r="8" spans="1:47" s="42" customFormat="1" ht="18.75" customHeight="1" x14ac:dyDescent="0.25">
      <c r="B8" s="284">
        <v>2</v>
      </c>
      <c r="C8" s="291" t="s">
        <v>798</v>
      </c>
      <c r="D8" s="193" t="s">
        <v>37</v>
      </c>
      <c r="E8" s="193"/>
      <c r="F8" s="193" t="s">
        <v>37</v>
      </c>
      <c r="G8" s="193"/>
      <c r="H8" s="193"/>
      <c r="I8" s="193">
        <v>15</v>
      </c>
      <c r="J8" s="193" t="s">
        <v>1991</v>
      </c>
      <c r="K8" s="193">
        <v>15</v>
      </c>
      <c r="L8" s="193">
        <v>19</v>
      </c>
      <c r="M8" s="198">
        <v>15</v>
      </c>
      <c r="N8" s="193"/>
      <c r="O8" s="193" t="s">
        <v>37</v>
      </c>
      <c r="P8" s="193"/>
      <c r="Q8" s="193" t="s">
        <v>37</v>
      </c>
      <c r="R8" s="193"/>
      <c r="S8" s="193" t="s">
        <v>37</v>
      </c>
      <c r="T8" s="193" t="s">
        <v>37</v>
      </c>
      <c r="U8" s="193" t="s">
        <v>37</v>
      </c>
      <c r="V8" s="193"/>
      <c r="W8" s="193"/>
      <c r="X8" s="193"/>
      <c r="Y8" s="193"/>
      <c r="Z8" s="130">
        <v>774</v>
      </c>
      <c r="AA8" s="130">
        <v>2726</v>
      </c>
      <c r="AB8" s="49"/>
      <c r="AC8"/>
      <c r="AD8"/>
      <c r="AE8"/>
      <c r="AF8"/>
      <c r="AG8"/>
      <c r="AH8"/>
      <c r="AI8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</row>
    <row r="9" spans="1:47" s="42" customFormat="1" ht="18.75" customHeight="1" x14ac:dyDescent="0.25">
      <c r="B9" s="284">
        <v>3</v>
      </c>
      <c r="C9" s="291" t="s">
        <v>252</v>
      </c>
      <c r="D9" s="193" t="s">
        <v>37</v>
      </c>
      <c r="E9" s="193"/>
      <c r="F9" s="193" t="s">
        <v>37</v>
      </c>
      <c r="G9" s="193"/>
      <c r="H9" s="193"/>
      <c r="I9" s="193">
        <v>27</v>
      </c>
      <c r="J9" s="193" t="s">
        <v>1992</v>
      </c>
      <c r="K9" s="193">
        <v>9</v>
      </c>
      <c r="L9" s="193">
        <v>12</v>
      </c>
      <c r="M9" s="193">
        <v>12</v>
      </c>
      <c r="N9" s="193"/>
      <c r="O9" s="193" t="s">
        <v>37</v>
      </c>
      <c r="P9" s="193"/>
      <c r="Q9" s="193" t="s">
        <v>37</v>
      </c>
      <c r="R9" s="193"/>
      <c r="S9" s="193" t="s">
        <v>37</v>
      </c>
      <c r="T9" s="193" t="s">
        <v>37</v>
      </c>
      <c r="U9" s="193" t="s">
        <v>37</v>
      </c>
      <c r="V9" s="193"/>
      <c r="W9" s="193"/>
      <c r="X9" s="193"/>
      <c r="Y9" s="193"/>
      <c r="Z9" s="130">
        <v>480</v>
      </c>
      <c r="AA9" s="130">
        <v>1646</v>
      </c>
      <c r="AB9" s="49"/>
      <c r="AC9"/>
      <c r="AD9"/>
      <c r="AE9"/>
      <c r="AF9"/>
      <c r="AG9"/>
      <c r="AH9"/>
      <c r="AI9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</row>
    <row r="10" spans="1:47" s="42" customFormat="1" ht="18.75" customHeight="1" x14ac:dyDescent="0.25">
      <c r="B10" s="284">
        <v>4</v>
      </c>
      <c r="C10" s="291" t="s">
        <v>872</v>
      </c>
      <c r="D10" s="193" t="s">
        <v>37</v>
      </c>
      <c r="E10" s="193"/>
      <c r="F10" s="193" t="s">
        <v>37</v>
      </c>
      <c r="G10" s="193"/>
      <c r="H10" s="193"/>
      <c r="I10" s="193">
        <v>15</v>
      </c>
      <c r="J10" s="193" t="s">
        <v>1991</v>
      </c>
      <c r="K10" s="193">
        <v>15</v>
      </c>
      <c r="L10" s="193">
        <v>17</v>
      </c>
      <c r="M10" s="193">
        <v>15</v>
      </c>
      <c r="N10" s="193"/>
      <c r="O10" s="193" t="s">
        <v>37</v>
      </c>
      <c r="P10" s="193"/>
      <c r="Q10" s="193" t="s">
        <v>37</v>
      </c>
      <c r="R10" s="193"/>
      <c r="S10" s="193" t="s">
        <v>37</v>
      </c>
      <c r="T10" s="193" t="s">
        <v>37</v>
      </c>
      <c r="U10" s="193" t="s">
        <v>37</v>
      </c>
      <c r="V10" s="296"/>
      <c r="W10" s="296"/>
      <c r="X10" s="296"/>
      <c r="Y10" s="296"/>
      <c r="Z10" s="130">
        <v>421</v>
      </c>
      <c r="AA10" s="130">
        <v>1276</v>
      </c>
      <c r="AB10" s="49"/>
      <c r="AC10"/>
      <c r="AD10"/>
      <c r="AE10"/>
      <c r="AF10"/>
      <c r="AG10"/>
      <c r="AH10"/>
      <c r="AI1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</row>
    <row r="11" spans="1:47" s="42" customFormat="1" ht="18.75" customHeight="1" x14ac:dyDescent="0.25">
      <c r="B11" s="284">
        <v>5</v>
      </c>
      <c r="C11" s="291" t="s">
        <v>799</v>
      </c>
      <c r="D11" s="193" t="s">
        <v>37</v>
      </c>
      <c r="E11" s="193"/>
      <c r="F11" s="193" t="s">
        <v>37</v>
      </c>
      <c r="G11" s="193"/>
      <c r="H11" s="193"/>
      <c r="I11" s="193">
        <v>15</v>
      </c>
      <c r="J11" s="193" t="s">
        <v>1991</v>
      </c>
      <c r="K11" s="193">
        <v>15</v>
      </c>
      <c r="L11" s="193">
        <v>19</v>
      </c>
      <c r="M11" s="198">
        <v>15</v>
      </c>
      <c r="N11" s="193"/>
      <c r="O11" s="193" t="s">
        <v>37</v>
      </c>
      <c r="P11" s="193"/>
      <c r="Q11" s="193" t="s">
        <v>37</v>
      </c>
      <c r="R11" s="193"/>
      <c r="S11" s="193" t="s">
        <v>37</v>
      </c>
      <c r="T11" s="193" t="s">
        <v>37</v>
      </c>
      <c r="U11" s="193" t="s">
        <v>37</v>
      </c>
      <c r="V11" s="193"/>
      <c r="W11" s="193"/>
      <c r="X11" s="193"/>
      <c r="Y11" s="193"/>
      <c r="Z11" s="130">
        <v>420</v>
      </c>
      <c r="AA11" s="130">
        <v>1466</v>
      </c>
      <c r="AB11" s="49"/>
      <c r="AC11"/>
      <c r="AD11"/>
      <c r="AE11"/>
      <c r="AF11"/>
      <c r="AG11"/>
      <c r="AH11"/>
      <c r="AI11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</row>
    <row r="12" spans="1:47" s="42" customFormat="1" ht="18.75" customHeight="1" x14ac:dyDescent="0.25">
      <c r="B12" s="284">
        <v>6</v>
      </c>
      <c r="C12" s="291" t="s">
        <v>786</v>
      </c>
      <c r="D12" s="193" t="s">
        <v>37</v>
      </c>
      <c r="E12" s="193"/>
      <c r="F12" s="193" t="s">
        <v>37</v>
      </c>
      <c r="G12" s="193"/>
      <c r="H12" s="193"/>
      <c r="I12" s="193">
        <v>12</v>
      </c>
      <c r="J12" s="193" t="s">
        <v>82</v>
      </c>
      <c r="K12" s="193">
        <v>11</v>
      </c>
      <c r="L12" s="193">
        <v>13</v>
      </c>
      <c r="M12" s="193">
        <v>11</v>
      </c>
      <c r="N12" s="193"/>
      <c r="O12" s="193" t="s">
        <v>37</v>
      </c>
      <c r="P12" s="193"/>
      <c r="Q12" s="193" t="s">
        <v>37</v>
      </c>
      <c r="R12" s="193"/>
      <c r="S12" s="193" t="s">
        <v>37</v>
      </c>
      <c r="T12" s="193" t="s">
        <v>37</v>
      </c>
      <c r="U12" s="193" t="s">
        <v>37</v>
      </c>
      <c r="V12" s="193"/>
      <c r="W12" s="193"/>
      <c r="X12" s="193"/>
      <c r="Y12" s="193"/>
      <c r="Z12" s="130">
        <v>396</v>
      </c>
      <c r="AA12" s="130">
        <v>1160</v>
      </c>
      <c r="AB12" s="49"/>
      <c r="AC12"/>
      <c r="AD12"/>
      <c r="AE12"/>
      <c r="AF12"/>
      <c r="AG12"/>
      <c r="AH12"/>
      <c r="AI12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</row>
    <row r="13" spans="1:47" s="42" customFormat="1" ht="19.5" x14ac:dyDescent="0.25">
      <c r="B13" s="284">
        <v>7</v>
      </c>
      <c r="C13" s="291" t="s">
        <v>859</v>
      </c>
      <c r="D13" s="193" t="s">
        <v>37</v>
      </c>
      <c r="E13" s="193"/>
      <c r="F13" s="193" t="s">
        <v>37</v>
      </c>
      <c r="G13" s="193"/>
      <c r="H13" s="193"/>
      <c r="I13" s="193">
        <v>27</v>
      </c>
      <c r="J13" s="193" t="s">
        <v>1992</v>
      </c>
      <c r="K13" s="193">
        <v>9</v>
      </c>
      <c r="L13" s="193">
        <v>12</v>
      </c>
      <c r="M13" s="297">
        <v>12</v>
      </c>
      <c r="N13" s="198"/>
      <c r="O13" s="193" t="s">
        <v>37</v>
      </c>
      <c r="P13" s="193"/>
      <c r="Q13" s="193" t="s">
        <v>37</v>
      </c>
      <c r="R13" s="193"/>
      <c r="S13" s="193" t="s">
        <v>37</v>
      </c>
      <c r="T13" s="193" t="s">
        <v>37</v>
      </c>
      <c r="U13" s="193" t="s">
        <v>37</v>
      </c>
      <c r="V13" s="296"/>
      <c r="W13" s="296"/>
      <c r="X13" s="296"/>
      <c r="Y13" s="296"/>
      <c r="Z13" s="130">
        <v>378</v>
      </c>
      <c r="AA13" s="130">
        <v>1262</v>
      </c>
      <c r="AB13" s="49"/>
      <c r="AC13"/>
      <c r="AD13"/>
      <c r="AE13"/>
      <c r="AF13"/>
      <c r="AG13"/>
      <c r="AH13"/>
      <c r="AI13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</row>
    <row r="14" spans="1:47" s="42" customFormat="1" ht="18.75" customHeight="1" x14ac:dyDescent="0.25">
      <c r="B14" s="284">
        <v>8</v>
      </c>
      <c r="C14" s="291" t="s">
        <v>873</v>
      </c>
      <c r="D14" s="193" t="s">
        <v>37</v>
      </c>
      <c r="E14" s="193"/>
      <c r="F14" s="193" t="s">
        <v>37</v>
      </c>
      <c r="G14" s="193"/>
      <c r="H14" s="193"/>
      <c r="I14" s="193">
        <v>15</v>
      </c>
      <c r="J14" s="193" t="s">
        <v>1991</v>
      </c>
      <c r="K14" s="193">
        <v>15</v>
      </c>
      <c r="L14" s="193">
        <v>17</v>
      </c>
      <c r="M14" s="193">
        <v>15</v>
      </c>
      <c r="N14" s="193"/>
      <c r="O14" s="193" t="s">
        <v>37</v>
      </c>
      <c r="P14" s="193"/>
      <c r="Q14" s="193" t="s">
        <v>37</v>
      </c>
      <c r="R14" s="193"/>
      <c r="S14" s="193" t="s">
        <v>37</v>
      </c>
      <c r="T14" s="193" t="s">
        <v>37</v>
      </c>
      <c r="U14" s="193" t="s">
        <v>37</v>
      </c>
      <c r="V14" s="296"/>
      <c r="W14" s="296"/>
      <c r="X14" s="296"/>
      <c r="Y14" s="296"/>
      <c r="Z14" s="130">
        <v>361</v>
      </c>
      <c r="AA14" s="130">
        <v>1102</v>
      </c>
      <c r="AB14" s="49"/>
      <c r="AC14"/>
      <c r="AD14"/>
      <c r="AE14"/>
      <c r="AF14"/>
      <c r="AG14"/>
      <c r="AH14"/>
      <c r="AI14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AU14" s="290"/>
    </row>
    <row r="15" spans="1:47" s="42" customFormat="1" ht="18.75" customHeight="1" x14ac:dyDescent="0.25">
      <c r="B15" s="284">
        <v>9</v>
      </c>
      <c r="C15" s="291" t="s">
        <v>847</v>
      </c>
      <c r="D15" s="193" t="s">
        <v>37</v>
      </c>
      <c r="E15" s="193"/>
      <c r="F15" s="193" t="s">
        <v>37</v>
      </c>
      <c r="G15" s="193"/>
      <c r="H15" s="193"/>
      <c r="I15" s="193">
        <v>27</v>
      </c>
      <c r="J15" s="193" t="s">
        <v>1992</v>
      </c>
      <c r="K15" s="193">
        <v>9</v>
      </c>
      <c r="L15" s="193">
        <v>12</v>
      </c>
      <c r="M15" s="193">
        <v>12</v>
      </c>
      <c r="N15" s="193"/>
      <c r="O15" s="193" t="s">
        <v>37</v>
      </c>
      <c r="P15" s="193"/>
      <c r="Q15" s="193" t="s">
        <v>37</v>
      </c>
      <c r="R15" s="193"/>
      <c r="S15" s="193" t="s">
        <v>37</v>
      </c>
      <c r="T15" s="193" t="s">
        <v>37</v>
      </c>
      <c r="U15" s="193" t="s">
        <v>37</v>
      </c>
      <c r="V15" s="296"/>
      <c r="W15" s="296"/>
      <c r="X15" s="296"/>
      <c r="Y15" s="296"/>
      <c r="Z15" s="130">
        <v>348</v>
      </c>
      <c r="AA15" s="130">
        <v>1121</v>
      </c>
      <c r="AB15" s="49"/>
      <c r="AC15"/>
      <c r="AD15"/>
      <c r="AE15"/>
      <c r="AF15"/>
      <c r="AG15"/>
      <c r="AH15"/>
      <c r="AI15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</row>
    <row r="16" spans="1:47" s="42" customFormat="1" ht="18.75" customHeight="1" x14ac:dyDescent="0.25">
      <c r="B16" s="284">
        <v>10</v>
      </c>
      <c r="C16" s="291" t="s">
        <v>830</v>
      </c>
      <c r="D16" s="193" t="s">
        <v>37</v>
      </c>
      <c r="E16" s="193"/>
      <c r="F16" s="193" t="s">
        <v>37</v>
      </c>
      <c r="G16" s="193"/>
      <c r="H16" s="193"/>
      <c r="I16" s="193">
        <v>15</v>
      </c>
      <c r="J16" s="193" t="s">
        <v>1991</v>
      </c>
      <c r="K16" s="193">
        <v>15</v>
      </c>
      <c r="L16" s="193">
        <v>19</v>
      </c>
      <c r="M16" s="198">
        <v>15</v>
      </c>
      <c r="N16" s="193"/>
      <c r="O16" s="193" t="s">
        <v>37</v>
      </c>
      <c r="P16" s="193"/>
      <c r="Q16" s="193" t="s">
        <v>37</v>
      </c>
      <c r="R16" s="193"/>
      <c r="S16" s="193" t="s">
        <v>37</v>
      </c>
      <c r="T16" s="193" t="s">
        <v>37</v>
      </c>
      <c r="U16" s="193" t="s">
        <v>37</v>
      </c>
      <c r="V16" s="193"/>
      <c r="W16" s="193"/>
      <c r="X16" s="193"/>
      <c r="Y16" s="193"/>
      <c r="Z16" s="130">
        <v>348</v>
      </c>
      <c r="AA16" s="130">
        <v>1073</v>
      </c>
      <c r="AB16" s="49"/>
      <c r="AC16"/>
      <c r="AD16"/>
      <c r="AE16"/>
      <c r="AF16"/>
      <c r="AG16"/>
      <c r="AH16"/>
      <c r="AI16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</row>
    <row r="17" spans="1:47" s="42" customFormat="1" ht="18.75" customHeight="1" x14ac:dyDescent="0.25">
      <c r="B17" s="284">
        <v>11</v>
      </c>
      <c r="C17" s="291" t="s">
        <v>818</v>
      </c>
      <c r="D17" s="193" t="s">
        <v>37</v>
      </c>
      <c r="E17" s="193"/>
      <c r="F17" s="193" t="s">
        <v>37</v>
      </c>
      <c r="G17" s="193"/>
      <c r="H17" s="193"/>
      <c r="I17" s="193">
        <v>7</v>
      </c>
      <c r="J17" s="193" t="s">
        <v>1993</v>
      </c>
      <c r="K17" s="193">
        <v>13</v>
      </c>
      <c r="L17" s="193">
        <v>15</v>
      </c>
      <c r="M17" s="193">
        <v>13</v>
      </c>
      <c r="N17" s="193"/>
      <c r="O17" s="193" t="s">
        <v>37</v>
      </c>
      <c r="P17" s="193"/>
      <c r="Q17" s="193" t="s">
        <v>37</v>
      </c>
      <c r="R17" s="193"/>
      <c r="S17" s="193" t="s">
        <v>37</v>
      </c>
      <c r="T17" s="193" t="s">
        <v>37</v>
      </c>
      <c r="U17" s="193" t="s">
        <v>37</v>
      </c>
      <c r="V17" s="193"/>
      <c r="W17" s="193"/>
      <c r="X17" s="193"/>
      <c r="Y17" s="193"/>
      <c r="Z17" s="130">
        <v>346</v>
      </c>
      <c r="AA17" s="130">
        <v>1086</v>
      </c>
      <c r="AB17" s="49"/>
      <c r="AC17"/>
      <c r="AD17"/>
      <c r="AE17"/>
      <c r="AF17"/>
      <c r="AG17"/>
      <c r="AH17"/>
      <c r="AI17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</row>
    <row r="18" spans="1:47" s="42" customFormat="1" ht="18.75" customHeight="1" x14ac:dyDescent="0.25">
      <c r="B18" s="284">
        <v>12</v>
      </c>
      <c r="C18" s="291" t="s">
        <v>884</v>
      </c>
      <c r="D18" s="193" t="s">
        <v>37</v>
      </c>
      <c r="E18" s="193"/>
      <c r="F18" s="193" t="s">
        <v>37</v>
      </c>
      <c r="G18" s="193"/>
      <c r="H18" s="193"/>
      <c r="I18" s="193">
        <v>7</v>
      </c>
      <c r="J18" s="193" t="s">
        <v>1993</v>
      </c>
      <c r="K18" s="193">
        <v>13</v>
      </c>
      <c r="L18" s="193">
        <v>15</v>
      </c>
      <c r="M18" s="193">
        <v>13</v>
      </c>
      <c r="N18" s="193"/>
      <c r="O18" s="193" t="s">
        <v>37</v>
      </c>
      <c r="P18" s="193"/>
      <c r="Q18" s="193" t="s">
        <v>37</v>
      </c>
      <c r="R18" s="193"/>
      <c r="S18" s="193" t="s">
        <v>37</v>
      </c>
      <c r="T18" s="193" t="s">
        <v>37</v>
      </c>
      <c r="U18" s="193" t="s">
        <v>37</v>
      </c>
      <c r="V18" s="296"/>
      <c r="W18" s="296"/>
      <c r="X18" s="296"/>
      <c r="Y18" s="296"/>
      <c r="Z18" s="130">
        <v>333</v>
      </c>
      <c r="AA18" s="130">
        <v>986</v>
      </c>
      <c r="AB18" s="49"/>
      <c r="AC18"/>
      <c r="AD18"/>
      <c r="AE18"/>
      <c r="AF18"/>
      <c r="AG18"/>
      <c r="AH18"/>
      <c r="AI18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</row>
    <row r="19" spans="1:47" s="42" customFormat="1" ht="18.75" customHeight="1" x14ac:dyDescent="0.25">
      <c r="B19" s="284">
        <v>13</v>
      </c>
      <c r="C19" s="291" t="s">
        <v>845</v>
      </c>
      <c r="D19" s="193" t="s">
        <v>37</v>
      </c>
      <c r="E19" s="193"/>
      <c r="F19" s="193" t="s">
        <v>37</v>
      </c>
      <c r="G19" s="193"/>
      <c r="H19" s="193"/>
      <c r="I19" s="193">
        <v>27</v>
      </c>
      <c r="J19" s="193" t="s">
        <v>1992</v>
      </c>
      <c r="K19" s="193">
        <v>9</v>
      </c>
      <c r="L19" s="193">
        <v>12</v>
      </c>
      <c r="M19" s="193">
        <v>12</v>
      </c>
      <c r="N19" s="193"/>
      <c r="O19" s="193" t="s">
        <v>37</v>
      </c>
      <c r="P19" s="193"/>
      <c r="Q19" s="193" t="s">
        <v>37</v>
      </c>
      <c r="R19" s="193"/>
      <c r="S19" s="193" t="s">
        <v>37</v>
      </c>
      <c r="T19" s="193" t="s">
        <v>37</v>
      </c>
      <c r="U19" s="193" t="s">
        <v>37</v>
      </c>
      <c r="V19" s="296"/>
      <c r="W19" s="296"/>
      <c r="X19" s="296"/>
      <c r="Y19" s="296"/>
      <c r="Z19" s="130">
        <v>305</v>
      </c>
      <c r="AA19" s="130">
        <v>967</v>
      </c>
      <c r="AB19" s="49"/>
      <c r="AC19"/>
      <c r="AD19"/>
      <c r="AE19"/>
      <c r="AF19"/>
      <c r="AG19"/>
      <c r="AH19"/>
      <c r="AI19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</row>
    <row r="20" spans="1:47" s="42" customFormat="1" ht="18.75" customHeight="1" x14ac:dyDescent="0.25">
      <c r="B20" s="284">
        <v>14</v>
      </c>
      <c r="C20" s="291" t="s">
        <v>864</v>
      </c>
      <c r="D20" s="193" t="s">
        <v>37</v>
      </c>
      <c r="E20" s="193"/>
      <c r="F20" s="193" t="s">
        <v>37</v>
      </c>
      <c r="G20" s="193"/>
      <c r="H20" s="193"/>
      <c r="I20" s="193">
        <v>15</v>
      </c>
      <c r="J20" s="193" t="s">
        <v>1991</v>
      </c>
      <c r="K20" s="193">
        <v>15</v>
      </c>
      <c r="L20" s="193">
        <v>17</v>
      </c>
      <c r="M20" s="193">
        <v>15</v>
      </c>
      <c r="N20" s="193"/>
      <c r="O20" s="193" t="s">
        <v>37</v>
      </c>
      <c r="P20" s="193"/>
      <c r="Q20" s="193" t="s">
        <v>37</v>
      </c>
      <c r="R20" s="193"/>
      <c r="S20" s="193" t="s">
        <v>37</v>
      </c>
      <c r="T20" s="193" t="s">
        <v>37</v>
      </c>
      <c r="U20" s="193" t="s">
        <v>37</v>
      </c>
      <c r="V20" s="296"/>
      <c r="W20" s="296"/>
      <c r="X20" s="296"/>
      <c r="Y20" s="296"/>
      <c r="Z20" s="130">
        <v>289</v>
      </c>
      <c r="AA20" s="130">
        <v>1003</v>
      </c>
      <c r="AB20" s="49"/>
      <c r="AC20"/>
      <c r="AD20"/>
      <c r="AE20"/>
      <c r="AF20"/>
      <c r="AG20"/>
      <c r="AH20"/>
      <c r="AI2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</row>
    <row r="21" spans="1:47" s="42" customFormat="1" ht="18.75" customHeight="1" x14ac:dyDescent="0.25">
      <c r="B21" s="284">
        <v>15</v>
      </c>
      <c r="C21" s="291" t="s">
        <v>843</v>
      </c>
      <c r="D21" s="193" t="s">
        <v>37</v>
      </c>
      <c r="E21" s="193"/>
      <c r="F21" s="193" t="s">
        <v>37</v>
      </c>
      <c r="G21" s="193"/>
      <c r="H21" s="193"/>
      <c r="I21" s="193">
        <v>27</v>
      </c>
      <c r="J21" s="193" t="s">
        <v>1992</v>
      </c>
      <c r="K21" s="193">
        <v>9</v>
      </c>
      <c r="L21" s="193">
        <v>12</v>
      </c>
      <c r="M21" s="193">
        <v>12</v>
      </c>
      <c r="N21" s="193"/>
      <c r="O21" s="193" t="s">
        <v>37</v>
      </c>
      <c r="P21" s="193"/>
      <c r="Q21" s="193" t="s">
        <v>37</v>
      </c>
      <c r="R21" s="193"/>
      <c r="S21" s="193" t="s">
        <v>37</v>
      </c>
      <c r="T21" s="193" t="s">
        <v>37</v>
      </c>
      <c r="U21" s="193" t="s">
        <v>37</v>
      </c>
      <c r="V21" s="296"/>
      <c r="W21" s="296"/>
      <c r="X21" s="296"/>
      <c r="Y21" s="296"/>
      <c r="Z21" s="130">
        <v>281</v>
      </c>
      <c r="AA21" s="130">
        <v>966</v>
      </c>
      <c r="AB21" s="49"/>
      <c r="AC21"/>
      <c r="AD21"/>
      <c r="AE21"/>
      <c r="AF21"/>
      <c r="AG21"/>
      <c r="AH21"/>
      <c r="AI21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</row>
    <row r="22" spans="1:47" s="42" customFormat="1" ht="18.75" customHeight="1" x14ac:dyDescent="0.25">
      <c r="B22" s="284">
        <v>16</v>
      </c>
      <c r="C22" s="291" t="s">
        <v>372</v>
      </c>
      <c r="D22" s="193" t="s">
        <v>37</v>
      </c>
      <c r="E22" s="193"/>
      <c r="F22" s="193" t="s">
        <v>37</v>
      </c>
      <c r="G22" s="193"/>
      <c r="H22" s="193"/>
      <c r="I22" s="193">
        <v>7</v>
      </c>
      <c r="J22" s="193" t="s">
        <v>1993</v>
      </c>
      <c r="K22" s="193">
        <v>13</v>
      </c>
      <c r="L22" s="193">
        <v>15</v>
      </c>
      <c r="M22" s="193">
        <v>13</v>
      </c>
      <c r="N22" s="193"/>
      <c r="O22" s="193" t="s">
        <v>37</v>
      </c>
      <c r="P22" s="193"/>
      <c r="Q22" s="193" t="s">
        <v>37</v>
      </c>
      <c r="R22" s="193"/>
      <c r="S22" s="193" t="s">
        <v>37</v>
      </c>
      <c r="T22" s="193" t="s">
        <v>37</v>
      </c>
      <c r="U22" s="193" t="s">
        <v>37</v>
      </c>
      <c r="V22" s="193"/>
      <c r="W22" s="193"/>
      <c r="X22" s="193"/>
      <c r="Y22" s="193"/>
      <c r="Z22" s="130">
        <v>269</v>
      </c>
      <c r="AA22" s="130">
        <v>872</v>
      </c>
      <c r="AB22" s="49"/>
      <c r="AC22"/>
      <c r="AD22"/>
      <c r="AE22"/>
      <c r="AF22"/>
      <c r="AG22"/>
      <c r="AH22"/>
      <c r="AI22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</row>
    <row r="23" spans="1:47" s="42" customFormat="1" ht="18.75" customHeight="1" x14ac:dyDescent="0.25">
      <c r="B23" s="284">
        <v>17</v>
      </c>
      <c r="C23" s="291" t="s">
        <v>858</v>
      </c>
      <c r="D23" s="193" t="s">
        <v>37</v>
      </c>
      <c r="E23" s="193"/>
      <c r="F23" s="193" t="s">
        <v>37</v>
      </c>
      <c r="G23" s="193"/>
      <c r="H23" s="193"/>
      <c r="I23" s="193">
        <v>27</v>
      </c>
      <c r="J23" s="193" t="s">
        <v>1992</v>
      </c>
      <c r="K23" s="193">
        <v>9</v>
      </c>
      <c r="L23" s="193">
        <v>12</v>
      </c>
      <c r="M23" s="193">
        <v>12</v>
      </c>
      <c r="N23" s="193"/>
      <c r="O23" s="193" t="s">
        <v>37</v>
      </c>
      <c r="P23" s="193"/>
      <c r="Q23" s="193" t="s">
        <v>37</v>
      </c>
      <c r="R23" s="193"/>
      <c r="S23" s="193" t="s">
        <v>37</v>
      </c>
      <c r="T23" s="193" t="s">
        <v>37</v>
      </c>
      <c r="U23" s="193" t="s">
        <v>37</v>
      </c>
      <c r="V23" s="296"/>
      <c r="W23" s="296"/>
      <c r="X23" s="296"/>
      <c r="Y23" s="296"/>
      <c r="Z23" s="130">
        <v>262</v>
      </c>
      <c r="AA23" s="130">
        <v>734</v>
      </c>
      <c r="AB23" s="49"/>
      <c r="AC23"/>
      <c r="AD23"/>
      <c r="AE23"/>
      <c r="AF23"/>
      <c r="AG23"/>
      <c r="AH23"/>
      <c r="AI23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</row>
    <row r="24" spans="1:47" s="42" customFormat="1" ht="18.75" customHeight="1" x14ac:dyDescent="0.4">
      <c r="A24" s="44"/>
      <c r="B24" s="284">
        <v>18</v>
      </c>
      <c r="C24" s="291" t="s">
        <v>846</v>
      </c>
      <c r="D24" s="193" t="s">
        <v>37</v>
      </c>
      <c r="E24" s="193"/>
      <c r="F24" s="193" t="s">
        <v>37</v>
      </c>
      <c r="G24" s="193"/>
      <c r="H24" s="193"/>
      <c r="I24" s="193">
        <v>27</v>
      </c>
      <c r="J24" s="193" t="s">
        <v>1992</v>
      </c>
      <c r="K24" s="193">
        <v>9</v>
      </c>
      <c r="L24" s="193">
        <v>12</v>
      </c>
      <c r="M24" s="193">
        <v>12</v>
      </c>
      <c r="N24" s="193"/>
      <c r="O24" s="193" t="s">
        <v>37</v>
      </c>
      <c r="P24" s="193"/>
      <c r="Q24" s="193" t="s">
        <v>37</v>
      </c>
      <c r="R24" s="193"/>
      <c r="S24" s="193" t="s">
        <v>37</v>
      </c>
      <c r="T24" s="193" t="s">
        <v>37</v>
      </c>
      <c r="U24" s="193" t="s">
        <v>37</v>
      </c>
      <c r="V24" s="193"/>
      <c r="W24" s="296"/>
      <c r="X24" s="296"/>
      <c r="Y24" s="296"/>
      <c r="Z24" s="130">
        <v>260</v>
      </c>
      <c r="AA24" s="130">
        <v>924</v>
      </c>
      <c r="AB24" s="49"/>
      <c r="AC24"/>
      <c r="AD24"/>
      <c r="AE24"/>
      <c r="AF24"/>
      <c r="AG24"/>
      <c r="AH24"/>
      <c r="AI24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</row>
    <row r="25" spans="1:47" s="42" customFormat="1" ht="18.75" customHeight="1" x14ac:dyDescent="0.4">
      <c r="A25" s="44"/>
      <c r="B25" s="284">
        <v>19</v>
      </c>
      <c r="C25" s="291" t="s">
        <v>700</v>
      </c>
      <c r="D25" s="193" t="s">
        <v>37</v>
      </c>
      <c r="E25" s="193"/>
      <c r="F25" s="193" t="s">
        <v>37</v>
      </c>
      <c r="G25" s="193"/>
      <c r="H25" s="193"/>
      <c r="I25" s="193">
        <v>7</v>
      </c>
      <c r="J25" s="193" t="s">
        <v>1993</v>
      </c>
      <c r="K25" s="193">
        <v>13</v>
      </c>
      <c r="L25" s="193">
        <v>15</v>
      </c>
      <c r="M25" s="193">
        <v>13</v>
      </c>
      <c r="N25" s="193"/>
      <c r="O25" s="193" t="s">
        <v>37</v>
      </c>
      <c r="P25" s="193"/>
      <c r="Q25" s="193" t="s">
        <v>37</v>
      </c>
      <c r="R25" s="193"/>
      <c r="S25" s="193" t="s">
        <v>37</v>
      </c>
      <c r="T25" s="193" t="s">
        <v>37</v>
      </c>
      <c r="U25" s="193" t="s">
        <v>37</v>
      </c>
      <c r="V25" s="296"/>
      <c r="W25" s="193"/>
      <c r="X25" s="193"/>
      <c r="Y25" s="193"/>
      <c r="Z25" s="130">
        <v>257</v>
      </c>
      <c r="AA25" s="130">
        <v>840</v>
      </c>
      <c r="AB25" s="49"/>
      <c r="AC25"/>
      <c r="AD25"/>
      <c r="AE25"/>
      <c r="AF25"/>
      <c r="AG25"/>
      <c r="AH25"/>
      <c r="AI25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</row>
    <row r="26" spans="1:47" s="42" customFormat="1" ht="18.75" customHeight="1" x14ac:dyDescent="0.4">
      <c r="A26" s="44"/>
      <c r="B26" s="284">
        <v>20</v>
      </c>
      <c r="C26" s="291" t="s">
        <v>866</v>
      </c>
      <c r="D26" s="193" t="s">
        <v>37</v>
      </c>
      <c r="E26" s="193"/>
      <c r="F26" s="193" t="s">
        <v>37</v>
      </c>
      <c r="G26" s="193"/>
      <c r="H26" s="193"/>
      <c r="I26" s="193">
        <v>15</v>
      </c>
      <c r="J26" s="193" t="s">
        <v>1991</v>
      </c>
      <c r="K26" s="193">
        <v>15</v>
      </c>
      <c r="L26" s="193">
        <v>17</v>
      </c>
      <c r="M26" s="193">
        <v>15</v>
      </c>
      <c r="N26" s="193"/>
      <c r="O26" s="193" t="s">
        <v>37</v>
      </c>
      <c r="P26" s="193"/>
      <c r="Q26" s="193" t="s">
        <v>37</v>
      </c>
      <c r="R26" s="193"/>
      <c r="S26" s="193" t="s">
        <v>37</v>
      </c>
      <c r="T26" s="193" t="s">
        <v>37</v>
      </c>
      <c r="U26" s="193" t="s">
        <v>37</v>
      </c>
      <c r="V26" s="296"/>
      <c r="W26" s="296"/>
      <c r="X26" s="296"/>
      <c r="Y26" s="296"/>
      <c r="Z26" s="130">
        <v>236</v>
      </c>
      <c r="AA26" s="130">
        <v>840</v>
      </c>
      <c r="AB26" s="49"/>
      <c r="AC26"/>
      <c r="AD26"/>
      <c r="AE26"/>
      <c r="AF26"/>
      <c r="AG26"/>
      <c r="AH26"/>
      <c r="AI26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</row>
    <row r="27" spans="1:47" s="42" customFormat="1" ht="18.75" customHeight="1" x14ac:dyDescent="0.4">
      <c r="A27" s="44"/>
      <c r="B27" s="284">
        <v>21</v>
      </c>
      <c r="C27" s="291" t="s">
        <v>885</v>
      </c>
      <c r="D27" s="193" t="s">
        <v>37</v>
      </c>
      <c r="E27" s="193"/>
      <c r="F27" s="193" t="s">
        <v>37</v>
      </c>
      <c r="G27" s="193"/>
      <c r="H27" s="193"/>
      <c r="I27" s="193">
        <v>27</v>
      </c>
      <c r="J27" s="193" t="s">
        <v>1992</v>
      </c>
      <c r="K27" s="193">
        <v>9</v>
      </c>
      <c r="L27" s="193">
        <v>12</v>
      </c>
      <c r="M27" s="193">
        <v>12</v>
      </c>
      <c r="N27" s="193"/>
      <c r="O27" s="193" t="s">
        <v>37</v>
      </c>
      <c r="P27" s="193"/>
      <c r="Q27" s="193" t="s">
        <v>37</v>
      </c>
      <c r="R27" s="193"/>
      <c r="S27" s="193" t="s">
        <v>37</v>
      </c>
      <c r="T27" s="193" t="s">
        <v>37</v>
      </c>
      <c r="U27" s="193" t="s">
        <v>37</v>
      </c>
      <c r="V27" s="296"/>
      <c r="W27" s="296"/>
      <c r="X27" s="296"/>
      <c r="Y27" s="296"/>
      <c r="Z27" s="130">
        <v>234</v>
      </c>
      <c r="AA27" s="130">
        <v>589</v>
      </c>
      <c r="AB27" s="49"/>
      <c r="AC27"/>
      <c r="AD27"/>
      <c r="AE27"/>
      <c r="AF27"/>
      <c r="AG27"/>
      <c r="AH27"/>
      <c r="AI27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</row>
    <row r="28" spans="1:47" s="42" customFormat="1" ht="18.75" customHeight="1" x14ac:dyDescent="0.4">
      <c r="A28" s="44"/>
      <c r="B28" s="284">
        <v>22</v>
      </c>
      <c r="C28" s="291" t="s">
        <v>831</v>
      </c>
      <c r="D28" s="193" t="s">
        <v>37</v>
      </c>
      <c r="E28" s="193"/>
      <c r="F28" s="193" t="s">
        <v>37</v>
      </c>
      <c r="G28" s="193"/>
      <c r="H28" s="193"/>
      <c r="I28" s="193">
        <v>15</v>
      </c>
      <c r="J28" s="193" t="s">
        <v>1991</v>
      </c>
      <c r="K28" s="193">
        <v>15</v>
      </c>
      <c r="L28" s="193">
        <v>19</v>
      </c>
      <c r="M28" s="198">
        <v>15</v>
      </c>
      <c r="N28" s="193"/>
      <c r="O28" s="193" t="s">
        <v>37</v>
      </c>
      <c r="P28" s="193"/>
      <c r="Q28" s="193" t="s">
        <v>37</v>
      </c>
      <c r="R28" s="193"/>
      <c r="S28" s="193" t="s">
        <v>37</v>
      </c>
      <c r="T28" s="193" t="s">
        <v>37</v>
      </c>
      <c r="U28" s="193" t="s">
        <v>37</v>
      </c>
      <c r="V28" s="193"/>
      <c r="W28" s="193"/>
      <c r="X28" s="193"/>
      <c r="Y28" s="193"/>
      <c r="Z28" s="130">
        <v>224</v>
      </c>
      <c r="AA28" s="130">
        <v>728</v>
      </c>
      <c r="AB28" s="49"/>
      <c r="AC28"/>
      <c r="AD28"/>
      <c r="AE28"/>
      <c r="AF28"/>
      <c r="AG28"/>
      <c r="AH28"/>
      <c r="AI28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</row>
    <row r="29" spans="1:47" s="42" customFormat="1" ht="18.75" customHeight="1" x14ac:dyDescent="0.4">
      <c r="A29" s="44"/>
      <c r="B29" s="284">
        <v>23</v>
      </c>
      <c r="C29" s="291" t="s">
        <v>868</v>
      </c>
      <c r="D29" s="193" t="s">
        <v>37</v>
      </c>
      <c r="E29" s="193"/>
      <c r="F29" s="193" t="s">
        <v>37</v>
      </c>
      <c r="G29" s="193"/>
      <c r="H29" s="193"/>
      <c r="I29" s="193">
        <v>15</v>
      </c>
      <c r="J29" s="193" t="s">
        <v>1991</v>
      </c>
      <c r="K29" s="193">
        <v>15</v>
      </c>
      <c r="L29" s="193">
        <v>17</v>
      </c>
      <c r="M29" s="193">
        <v>15</v>
      </c>
      <c r="N29" s="193"/>
      <c r="O29" s="193" t="s">
        <v>37</v>
      </c>
      <c r="P29" s="193"/>
      <c r="Q29" s="193" t="s">
        <v>37</v>
      </c>
      <c r="R29" s="193"/>
      <c r="S29" s="193" t="s">
        <v>37</v>
      </c>
      <c r="T29" s="193" t="s">
        <v>37</v>
      </c>
      <c r="U29" s="193" t="s">
        <v>37</v>
      </c>
      <c r="V29" s="296"/>
      <c r="W29" s="296"/>
      <c r="X29" s="296"/>
      <c r="Y29" s="296"/>
      <c r="Z29" s="130">
        <v>221</v>
      </c>
      <c r="AA29" s="130">
        <v>734</v>
      </c>
      <c r="AB29" s="49"/>
      <c r="AC29"/>
      <c r="AD29"/>
      <c r="AE29"/>
      <c r="AF29"/>
      <c r="AG29"/>
      <c r="AH29"/>
      <c r="AI29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</row>
    <row r="30" spans="1:47" s="42" customFormat="1" ht="18.75" customHeight="1" x14ac:dyDescent="0.4">
      <c r="A30" s="44"/>
      <c r="B30" s="284">
        <v>24</v>
      </c>
      <c r="C30" s="291" t="s">
        <v>819</v>
      </c>
      <c r="D30" s="193" t="s">
        <v>37</v>
      </c>
      <c r="E30" s="193"/>
      <c r="F30" s="193" t="s">
        <v>37</v>
      </c>
      <c r="G30" s="193"/>
      <c r="H30" s="193"/>
      <c r="I30" s="193">
        <v>7</v>
      </c>
      <c r="J30" s="193" t="s">
        <v>1993</v>
      </c>
      <c r="K30" s="193">
        <v>13</v>
      </c>
      <c r="L30" s="193">
        <v>15</v>
      </c>
      <c r="M30" s="193">
        <v>13</v>
      </c>
      <c r="N30" s="193"/>
      <c r="O30" s="193" t="s">
        <v>37</v>
      </c>
      <c r="P30" s="193"/>
      <c r="Q30" s="193" t="s">
        <v>37</v>
      </c>
      <c r="R30" s="193"/>
      <c r="S30" s="193" t="s">
        <v>37</v>
      </c>
      <c r="T30" s="193" t="s">
        <v>37</v>
      </c>
      <c r="U30" s="193" t="s">
        <v>37</v>
      </c>
      <c r="V30" s="193"/>
      <c r="W30" s="193"/>
      <c r="X30" s="193"/>
      <c r="Y30" s="193"/>
      <c r="Z30" s="130">
        <v>211</v>
      </c>
      <c r="AA30" s="130">
        <v>636</v>
      </c>
      <c r="AB30" s="49"/>
      <c r="AC30"/>
      <c r="AD30"/>
      <c r="AE30"/>
      <c r="AF30"/>
      <c r="AG30"/>
      <c r="AH30"/>
      <c r="AI3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</row>
    <row r="31" spans="1:47" s="42" customFormat="1" ht="18.75" customHeight="1" x14ac:dyDescent="0.4">
      <c r="A31" s="44"/>
      <c r="B31" s="284">
        <v>25</v>
      </c>
      <c r="C31" s="291" t="s">
        <v>821</v>
      </c>
      <c r="D31" s="193" t="s">
        <v>37</v>
      </c>
      <c r="E31" s="193"/>
      <c r="F31" s="193" t="s">
        <v>37</v>
      </c>
      <c r="G31" s="193"/>
      <c r="H31" s="193"/>
      <c r="I31" s="193">
        <v>7</v>
      </c>
      <c r="J31" s="193" t="s">
        <v>1993</v>
      </c>
      <c r="K31" s="193">
        <v>13</v>
      </c>
      <c r="L31" s="193">
        <v>15</v>
      </c>
      <c r="M31" s="193">
        <v>13</v>
      </c>
      <c r="N31" s="193"/>
      <c r="O31" s="193" t="s">
        <v>37</v>
      </c>
      <c r="P31" s="193"/>
      <c r="Q31" s="193" t="s">
        <v>37</v>
      </c>
      <c r="R31" s="193"/>
      <c r="S31" s="193" t="s">
        <v>37</v>
      </c>
      <c r="T31" s="193" t="s">
        <v>37</v>
      </c>
      <c r="U31" s="193" t="s">
        <v>37</v>
      </c>
      <c r="V31" s="296"/>
      <c r="W31" s="193"/>
      <c r="X31" s="193"/>
      <c r="Y31" s="193"/>
      <c r="Z31" s="130">
        <v>211</v>
      </c>
      <c r="AA31" s="130">
        <v>628</v>
      </c>
      <c r="AB31" s="49"/>
      <c r="AC31"/>
      <c r="AD31"/>
      <c r="AE31"/>
      <c r="AF31"/>
      <c r="AG31"/>
      <c r="AH31"/>
      <c r="AI31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</row>
    <row r="32" spans="1:47" s="42" customFormat="1" ht="18.75" customHeight="1" x14ac:dyDescent="0.25">
      <c r="B32" s="284">
        <v>26</v>
      </c>
      <c r="C32" s="291" t="s">
        <v>880</v>
      </c>
      <c r="D32" s="193" t="s">
        <v>37</v>
      </c>
      <c r="E32" s="193"/>
      <c r="F32" s="193" t="s">
        <v>37</v>
      </c>
      <c r="G32" s="193"/>
      <c r="H32" s="193"/>
      <c r="I32" s="193">
        <v>7</v>
      </c>
      <c r="J32" s="193" t="s">
        <v>1993</v>
      </c>
      <c r="K32" s="193">
        <v>13</v>
      </c>
      <c r="L32" s="193">
        <v>15</v>
      </c>
      <c r="M32" s="193">
        <v>13</v>
      </c>
      <c r="N32" s="193"/>
      <c r="O32" s="193" t="s">
        <v>37</v>
      </c>
      <c r="P32" s="193"/>
      <c r="Q32" s="193" t="s">
        <v>37</v>
      </c>
      <c r="R32" s="193"/>
      <c r="S32" s="193" t="s">
        <v>37</v>
      </c>
      <c r="T32" s="193" t="s">
        <v>37</v>
      </c>
      <c r="U32" s="193" t="s">
        <v>37</v>
      </c>
      <c r="V32" s="296"/>
      <c r="W32" s="296"/>
      <c r="X32" s="296"/>
      <c r="Y32" s="296"/>
      <c r="Z32" s="130">
        <v>184</v>
      </c>
      <c r="AA32" s="130">
        <v>544</v>
      </c>
      <c r="AB32" s="49"/>
      <c r="AC32"/>
      <c r="AD32"/>
      <c r="AE32"/>
      <c r="AF32"/>
      <c r="AG32"/>
      <c r="AH32"/>
      <c r="AI32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</row>
    <row r="33" spans="2:47" s="42" customFormat="1" ht="18.75" customHeight="1" x14ac:dyDescent="0.25">
      <c r="B33" s="284">
        <v>27</v>
      </c>
      <c r="C33" s="291" t="s">
        <v>784</v>
      </c>
      <c r="D33" s="193" t="s">
        <v>37</v>
      </c>
      <c r="E33" s="193"/>
      <c r="F33" s="193" t="s">
        <v>37</v>
      </c>
      <c r="G33" s="193"/>
      <c r="H33" s="193"/>
      <c r="I33" s="193">
        <v>12</v>
      </c>
      <c r="J33" s="193" t="s">
        <v>82</v>
      </c>
      <c r="K33" s="193">
        <v>11</v>
      </c>
      <c r="L33" s="193">
        <v>13</v>
      </c>
      <c r="M33" s="193">
        <v>11</v>
      </c>
      <c r="N33" s="193"/>
      <c r="O33" s="193" t="s">
        <v>37</v>
      </c>
      <c r="P33" s="193"/>
      <c r="Q33" s="193" t="s">
        <v>37</v>
      </c>
      <c r="R33" s="193"/>
      <c r="S33" s="193" t="s">
        <v>37</v>
      </c>
      <c r="T33" s="193" t="s">
        <v>37</v>
      </c>
      <c r="U33" s="193" t="s">
        <v>37</v>
      </c>
      <c r="V33" s="193"/>
      <c r="W33" s="193"/>
      <c r="X33" s="193"/>
      <c r="Y33" s="193"/>
      <c r="Z33" s="130">
        <v>178</v>
      </c>
      <c r="AA33" s="130">
        <v>588</v>
      </c>
      <c r="AB33" s="49"/>
      <c r="AC33"/>
      <c r="AD33"/>
      <c r="AE33"/>
      <c r="AF33"/>
      <c r="AG33"/>
      <c r="AH33"/>
      <c r="AI33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</row>
    <row r="34" spans="2:47" s="42" customFormat="1" ht="18.75" customHeight="1" x14ac:dyDescent="0.25">
      <c r="B34" s="284">
        <v>28</v>
      </c>
      <c r="C34" s="291" t="s">
        <v>793</v>
      </c>
      <c r="D34" s="193" t="s">
        <v>37</v>
      </c>
      <c r="E34" s="193"/>
      <c r="F34" s="193" t="s">
        <v>37</v>
      </c>
      <c r="G34" s="193"/>
      <c r="H34" s="193"/>
      <c r="I34" s="193">
        <v>12</v>
      </c>
      <c r="J34" s="193" t="s">
        <v>82</v>
      </c>
      <c r="K34" s="193">
        <v>11</v>
      </c>
      <c r="L34" s="193">
        <v>13</v>
      </c>
      <c r="M34" s="198">
        <v>11</v>
      </c>
      <c r="N34" s="193"/>
      <c r="O34" s="193" t="s">
        <v>37</v>
      </c>
      <c r="P34" s="193"/>
      <c r="Q34" s="193" t="s">
        <v>37</v>
      </c>
      <c r="R34" s="193"/>
      <c r="S34" s="193" t="s">
        <v>37</v>
      </c>
      <c r="T34" s="193" t="s">
        <v>37</v>
      </c>
      <c r="U34" s="193" t="s">
        <v>37</v>
      </c>
      <c r="V34" s="193"/>
      <c r="W34" s="193"/>
      <c r="X34" s="193"/>
      <c r="Y34" s="193"/>
      <c r="Z34" s="130">
        <v>174</v>
      </c>
      <c r="AA34" s="130">
        <v>533</v>
      </c>
      <c r="AB34" s="49"/>
      <c r="AC34"/>
      <c r="AD34"/>
      <c r="AE34"/>
      <c r="AF34"/>
      <c r="AG34"/>
      <c r="AH34"/>
      <c r="AI34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</row>
    <row r="35" spans="2:47" s="42" customFormat="1" ht="18.75" customHeight="1" x14ac:dyDescent="0.25">
      <c r="B35" s="284">
        <v>29</v>
      </c>
      <c r="C35" s="291" t="s">
        <v>789</v>
      </c>
      <c r="D35" s="193" t="s">
        <v>37</v>
      </c>
      <c r="E35" s="193"/>
      <c r="F35" s="193" t="s">
        <v>37</v>
      </c>
      <c r="G35" s="193"/>
      <c r="H35" s="193"/>
      <c r="I35" s="193">
        <v>12</v>
      </c>
      <c r="J35" s="193" t="s">
        <v>82</v>
      </c>
      <c r="K35" s="193">
        <v>11</v>
      </c>
      <c r="L35" s="193">
        <v>13</v>
      </c>
      <c r="M35" s="198">
        <v>11</v>
      </c>
      <c r="N35" s="193"/>
      <c r="O35" s="193" t="s">
        <v>37</v>
      </c>
      <c r="P35" s="193"/>
      <c r="Q35" s="193" t="s">
        <v>37</v>
      </c>
      <c r="R35" s="193"/>
      <c r="S35" s="193" t="s">
        <v>37</v>
      </c>
      <c r="T35" s="193" t="s">
        <v>37</v>
      </c>
      <c r="U35" s="193" t="s">
        <v>37</v>
      </c>
      <c r="V35" s="193"/>
      <c r="W35" s="193"/>
      <c r="X35" s="193"/>
      <c r="Y35" s="193"/>
      <c r="Z35" s="130">
        <v>166</v>
      </c>
      <c r="AA35" s="130">
        <v>533</v>
      </c>
      <c r="AB35" s="49"/>
      <c r="AC35"/>
      <c r="AD35"/>
      <c r="AE35"/>
      <c r="AF35"/>
      <c r="AG35"/>
      <c r="AH35"/>
      <c r="AI35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</row>
    <row r="36" spans="2:47" s="42" customFormat="1" ht="18.75" customHeight="1" x14ac:dyDescent="0.25">
      <c r="B36" s="284">
        <v>30</v>
      </c>
      <c r="C36" s="291" t="s">
        <v>855</v>
      </c>
      <c r="D36" s="193" t="s">
        <v>37</v>
      </c>
      <c r="E36" s="193"/>
      <c r="F36" s="193" t="s">
        <v>37</v>
      </c>
      <c r="G36" s="193"/>
      <c r="H36" s="193"/>
      <c r="I36" s="193">
        <v>27</v>
      </c>
      <c r="J36" s="193" t="s">
        <v>1992</v>
      </c>
      <c r="K36" s="193">
        <v>9</v>
      </c>
      <c r="L36" s="193">
        <v>12</v>
      </c>
      <c r="M36" s="193">
        <v>12</v>
      </c>
      <c r="N36" s="193"/>
      <c r="O36" s="193" t="s">
        <v>37</v>
      </c>
      <c r="P36" s="193"/>
      <c r="Q36" s="193" t="s">
        <v>37</v>
      </c>
      <c r="R36" s="193"/>
      <c r="S36" s="193" t="s">
        <v>37</v>
      </c>
      <c r="T36" s="193" t="s">
        <v>37</v>
      </c>
      <c r="U36" s="193" t="s">
        <v>37</v>
      </c>
      <c r="V36" s="296"/>
      <c r="W36" s="296"/>
      <c r="X36" s="296"/>
      <c r="Y36" s="296"/>
      <c r="Z36" s="130">
        <v>163</v>
      </c>
      <c r="AA36" s="130">
        <v>521</v>
      </c>
      <c r="AB36" s="49"/>
      <c r="AC36"/>
      <c r="AD36"/>
      <c r="AE36"/>
      <c r="AF36"/>
      <c r="AG36"/>
      <c r="AH36"/>
      <c r="AI36"/>
      <c r="AJ36" s="290"/>
      <c r="AK36" s="290"/>
      <c r="AL36" s="290"/>
      <c r="AM36" s="290"/>
      <c r="AN36" s="290"/>
      <c r="AO36" s="290"/>
      <c r="AP36" s="290"/>
      <c r="AQ36" s="290"/>
      <c r="AR36" s="290"/>
      <c r="AS36" s="290"/>
      <c r="AT36" s="290"/>
      <c r="AU36" s="290"/>
    </row>
    <row r="37" spans="2:47" s="42" customFormat="1" ht="18.75" customHeight="1" x14ac:dyDescent="0.25">
      <c r="B37" s="284">
        <v>31</v>
      </c>
      <c r="C37" s="291" t="s">
        <v>861</v>
      </c>
      <c r="D37" s="193" t="s">
        <v>37</v>
      </c>
      <c r="E37" s="193"/>
      <c r="F37" s="193" t="s">
        <v>37</v>
      </c>
      <c r="G37" s="193"/>
      <c r="H37" s="193"/>
      <c r="I37" s="193">
        <v>15</v>
      </c>
      <c r="J37" s="193" t="s">
        <v>1991</v>
      </c>
      <c r="K37" s="193">
        <v>15</v>
      </c>
      <c r="L37" s="193">
        <v>17</v>
      </c>
      <c r="M37" s="193">
        <v>15</v>
      </c>
      <c r="N37" s="193"/>
      <c r="O37" s="193" t="s">
        <v>37</v>
      </c>
      <c r="P37" s="193"/>
      <c r="Q37" s="193" t="s">
        <v>37</v>
      </c>
      <c r="R37" s="193"/>
      <c r="S37" s="193" t="s">
        <v>37</v>
      </c>
      <c r="T37" s="193" t="s">
        <v>37</v>
      </c>
      <c r="U37" s="193" t="s">
        <v>37</v>
      </c>
      <c r="V37" s="296"/>
      <c r="W37" s="296"/>
      <c r="X37" s="296"/>
      <c r="Y37" s="296"/>
      <c r="Z37" s="130">
        <v>159</v>
      </c>
      <c r="AA37" s="130">
        <v>486</v>
      </c>
      <c r="AB37" s="49"/>
      <c r="AC37"/>
      <c r="AD37"/>
      <c r="AE37"/>
      <c r="AF37"/>
      <c r="AG37"/>
      <c r="AH37"/>
      <c r="AI37"/>
      <c r="AJ37" s="290"/>
      <c r="AK37" s="290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</row>
    <row r="38" spans="2:47" s="42" customFormat="1" ht="18.75" customHeight="1" x14ac:dyDescent="0.25">
      <c r="B38" s="284">
        <v>32</v>
      </c>
      <c r="C38" s="291" t="s">
        <v>848</v>
      </c>
      <c r="D38" s="193" t="s">
        <v>37</v>
      </c>
      <c r="E38" s="193"/>
      <c r="F38" s="193" t="s">
        <v>37</v>
      </c>
      <c r="G38" s="193"/>
      <c r="H38" s="193"/>
      <c r="I38" s="193">
        <v>27</v>
      </c>
      <c r="J38" s="193" t="s">
        <v>1992</v>
      </c>
      <c r="K38" s="193">
        <v>9</v>
      </c>
      <c r="L38" s="193">
        <v>12</v>
      </c>
      <c r="M38" s="193">
        <v>12</v>
      </c>
      <c r="N38" s="193"/>
      <c r="O38" s="193" t="s">
        <v>37</v>
      </c>
      <c r="P38" s="193"/>
      <c r="Q38" s="193" t="s">
        <v>37</v>
      </c>
      <c r="R38" s="193"/>
      <c r="S38" s="193" t="s">
        <v>37</v>
      </c>
      <c r="T38" s="193" t="s">
        <v>37</v>
      </c>
      <c r="U38" s="193" t="s">
        <v>37</v>
      </c>
      <c r="V38" s="296"/>
      <c r="W38" s="296"/>
      <c r="X38" s="296"/>
      <c r="Y38" s="296"/>
      <c r="Z38" s="130">
        <v>154</v>
      </c>
      <c r="AA38" s="130">
        <v>498</v>
      </c>
      <c r="AB38" s="49"/>
      <c r="AC38"/>
      <c r="AD38"/>
      <c r="AE38"/>
      <c r="AF38"/>
      <c r="AG38"/>
      <c r="AH38"/>
      <c r="AI38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290"/>
      <c r="AU38" s="290"/>
    </row>
    <row r="39" spans="2:47" s="42" customFormat="1" ht="18.75" customHeight="1" x14ac:dyDescent="0.25">
      <c r="B39" s="284">
        <v>33</v>
      </c>
      <c r="C39" s="291" t="s">
        <v>844</v>
      </c>
      <c r="D39" s="193" t="s">
        <v>37</v>
      </c>
      <c r="E39" s="193"/>
      <c r="F39" s="193" t="s">
        <v>37</v>
      </c>
      <c r="G39" s="193"/>
      <c r="H39" s="193"/>
      <c r="I39" s="193">
        <v>27</v>
      </c>
      <c r="J39" s="193" t="s">
        <v>1992</v>
      </c>
      <c r="K39" s="193">
        <v>9</v>
      </c>
      <c r="L39" s="193">
        <v>12</v>
      </c>
      <c r="M39" s="193">
        <v>12</v>
      </c>
      <c r="N39" s="193"/>
      <c r="O39" s="193" t="s">
        <v>37</v>
      </c>
      <c r="P39" s="193"/>
      <c r="Q39" s="193" t="s">
        <v>37</v>
      </c>
      <c r="R39" s="193"/>
      <c r="S39" s="193" t="s">
        <v>37</v>
      </c>
      <c r="T39" s="193" t="s">
        <v>37</v>
      </c>
      <c r="U39" s="193" t="s">
        <v>37</v>
      </c>
      <c r="V39" s="296"/>
      <c r="W39" s="296"/>
      <c r="X39" s="296"/>
      <c r="Y39" s="296"/>
      <c r="Z39" s="130">
        <v>150</v>
      </c>
      <c r="AA39" s="130">
        <v>488</v>
      </c>
      <c r="AB39" s="49"/>
      <c r="AC39"/>
      <c r="AD39"/>
      <c r="AE39"/>
      <c r="AF39"/>
      <c r="AG39"/>
      <c r="AH39"/>
      <c r="AI39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0"/>
      <c r="AU39" s="290"/>
    </row>
    <row r="40" spans="2:47" s="42" customFormat="1" ht="18.75" customHeight="1" x14ac:dyDescent="0.25">
      <c r="B40" s="284">
        <v>34</v>
      </c>
      <c r="C40" s="291" t="s">
        <v>833</v>
      </c>
      <c r="D40" s="193" t="s">
        <v>37</v>
      </c>
      <c r="E40" s="193"/>
      <c r="F40" s="193" t="s">
        <v>37</v>
      </c>
      <c r="G40" s="193"/>
      <c r="H40" s="193"/>
      <c r="I40" s="193">
        <v>6</v>
      </c>
      <c r="J40" s="193" t="s">
        <v>1994</v>
      </c>
      <c r="K40" s="193">
        <v>9</v>
      </c>
      <c r="L40" s="193">
        <v>12</v>
      </c>
      <c r="M40" s="193">
        <v>7</v>
      </c>
      <c r="N40" s="193"/>
      <c r="O40" s="193" t="s">
        <v>37</v>
      </c>
      <c r="P40" s="193"/>
      <c r="Q40" s="193" t="s">
        <v>37</v>
      </c>
      <c r="R40" s="193"/>
      <c r="S40" s="193" t="s">
        <v>37</v>
      </c>
      <c r="T40" s="193" t="s">
        <v>37</v>
      </c>
      <c r="U40" s="193" t="s">
        <v>37</v>
      </c>
      <c r="V40" s="193"/>
      <c r="W40" s="193"/>
      <c r="X40" s="193"/>
      <c r="Y40" s="193"/>
      <c r="Z40" s="130">
        <v>148</v>
      </c>
      <c r="AA40" s="130">
        <v>439</v>
      </c>
      <c r="AB40" s="49"/>
      <c r="AC40"/>
      <c r="AD40"/>
      <c r="AE40"/>
      <c r="AF40"/>
      <c r="AG40"/>
      <c r="AH40"/>
      <c r="AI4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</row>
    <row r="41" spans="2:47" s="42" customFormat="1" ht="18.75" customHeight="1" x14ac:dyDescent="0.25">
      <c r="B41" s="284">
        <v>35</v>
      </c>
      <c r="C41" s="291" t="s">
        <v>839</v>
      </c>
      <c r="D41" s="193" t="s">
        <v>37</v>
      </c>
      <c r="E41" s="193"/>
      <c r="F41" s="193" t="s">
        <v>37</v>
      </c>
      <c r="G41" s="193"/>
      <c r="H41" s="193"/>
      <c r="I41" s="193">
        <v>6</v>
      </c>
      <c r="J41" s="193" t="s">
        <v>1994</v>
      </c>
      <c r="K41" s="193">
        <v>9</v>
      </c>
      <c r="L41" s="193">
        <v>12</v>
      </c>
      <c r="M41" s="193">
        <v>7</v>
      </c>
      <c r="N41" s="193"/>
      <c r="O41" s="193" t="s">
        <v>37</v>
      </c>
      <c r="P41" s="193"/>
      <c r="Q41" s="193" t="s">
        <v>37</v>
      </c>
      <c r="R41" s="193"/>
      <c r="S41" s="193" t="s">
        <v>37</v>
      </c>
      <c r="T41" s="193" t="s">
        <v>37</v>
      </c>
      <c r="U41" s="193" t="s">
        <v>37</v>
      </c>
      <c r="V41" s="296"/>
      <c r="W41" s="296"/>
      <c r="X41" s="296"/>
      <c r="Y41" s="296"/>
      <c r="Z41" s="130">
        <v>136</v>
      </c>
      <c r="AA41" s="130">
        <v>459</v>
      </c>
      <c r="AB41" s="49"/>
      <c r="AC41"/>
      <c r="AD41"/>
      <c r="AE41"/>
      <c r="AF41"/>
      <c r="AG41"/>
      <c r="AH41"/>
      <c r="AI41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</row>
    <row r="42" spans="2:47" s="42" customFormat="1" ht="18.75" customHeight="1" x14ac:dyDescent="0.25">
      <c r="B42" s="284">
        <v>36</v>
      </c>
      <c r="C42" s="291" t="s">
        <v>854</v>
      </c>
      <c r="D42" s="193" t="s">
        <v>37</v>
      </c>
      <c r="E42" s="193"/>
      <c r="F42" s="193" t="s">
        <v>37</v>
      </c>
      <c r="G42" s="193"/>
      <c r="H42" s="193"/>
      <c r="I42" s="193">
        <v>15</v>
      </c>
      <c r="J42" s="193" t="s">
        <v>1991</v>
      </c>
      <c r="K42" s="193">
        <v>15</v>
      </c>
      <c r="L42" s="193">
        <v>19</v>
      </c>
      <c r="M42" s="198">
        <v>15</v>
      </c>
      <c r="N42" s="193"/>
      <c r="O42" s="193" t="s">
        <v>37</v>
      </c>
      <c r="P42" s="193"/>
      <c r="Q42" s="193" t="s">
        <v>37</v>
      </c>
      <c r="R42" s="193"/>
      <c r="S42" s="193" t="s">
        <v>37</v>
      </c>
      <c r="T42" s="193" t="s">
        <v>37</v>
      </c>
      <c r="U42" s="193" t="s">
        <v>37</v>
      </c>
      <c r="V42" s="296"/>
      <c r="W42" s="296"/>
      <c r="X42" s="296"/>
      <c r="Y42" s="296"/>
      <c r="Z42" s="130">
        <v>133</v>
      </c>
      <c r="AA42" s="130">
        <v>642</v>
      </c>
      <c r="AB42" s="49"/>
      <c r="AC42"/>
      <c r="AD42"/>
      <c r="AE42"/>
      <c r="AF42"/>
      <c r="AG42"/>
      <c r="AH42"/>
      <c r="AI42"/>
      <c r="AJ42" s="290"/>
      <c r="AK42" s="290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</row>
    <row r="43" spans="2:47" s="42" customFormat="1" ht="18.75" customHeight="1" x14ac:dyDescent="0.25">
      <c r="B43" s="284">
        <v>37</v>
      </c>
      <c r="C43" s="291" t="s">
        <v>787</v>
      </c>
      <c r="D43" s="193" t="s">
        <v>37</v>
      </c>
      <c r="E43" s="193"/>
      <c r="F43" s="193" t="s">
        <v>37</v>
      </c>
      <c r="G43" s="193"/>
      <c r="H43" s="193"/>
      <c r="I43" s="193">
        <v>14</v>
      </c>
      <c r="J43" s="193" t="s">
        <v>1995</v>
      </c>
      <c r="K43" s="193">
        <v>9</v>
      </c>
      <c r="L43" s="193">
        <v>11</v>
      </c>
      <c r="M43" s="193">
        <v>9</v>
      </c>
      <c r="N43" s="193"/>
      <c r="O43" s="193" t="s">
        <v>37</v>
      </c>
      <c r="P43" s="193"/>
      <c r="Q43" s="193" t="s">
        <v>37</v>
      </c>
      <c r="R43" s="193"/>
      <c r="S43" s="193" t="s">
        <v>37</v>
      </c>
      <c r="T43" s="193" t="s">
        <v>37</v>
      </c>
      <c r="U43" s="193" t="s">
        <v>37</v>
      </c>
      <c r="V43" s="193"/>
      <c r="W43" s="193"/>
      <c r="X43" s="193"/>
      <c r="Y43" s="193"/>
      <c r="Z43" s="130">
        <v>131</v>
      </c>
      <c r="AA43" s="130">
        <v>433</v>
      </c>
      <c r="AB43" s="49"/>
      <c r="AC43"/>
      <c r="AD43"/>
      <c r="AE43"/>
      <c r="AF43"/>
      <c r="AG43"/>
      <c r="AH43"/>
      <c r="AI43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</row>
    <row r="44" spans="2:47" s="42" customFormat="1" ht="18.75" customHeight="1" x14ac:dyDescent="0.25">
      <c r="B44" s="284">
        <v>38</v>
      </c>
      <c r="C44" s="291" t="s">
        <v>333</v>
      </c>
      <c r="D44" s="193" t="s">
        <v>37</v>
      </c>
      <c r="E44" s="193"/>
      <c r="F44" s="193" t="s">
        <v>37</v>
      </c>
      <c r="G44" s="193"/>
      <c r="H44" s="193"/>
      <c r="I44" s="193">
        <v>7</v>
      </c>
      <c r="J44" s="193" t="s">
        <v>1993</v>
      </c>
      <c r="K44" s="193">
        <v>13</v>
      </c>
      <c r="L44" s="193">
        <v>15</v>
      </c>
      <c r="M44" s="193">
        <v>13</v>
      </c>
      <c r="N44" s="193"/>
      <c r="O44" s="193" t="s">
        <v>37</v>
      </c>
      <c r="P44" s="193"/>
      <c r="Q44" s="193" t="s">
        <v>37</v>
      </c>
      <c r="R44" s="193"/>
      <c r="S44" s="193" t="s">
        <v>37</v>
      </c>
      <c r="T44" s="193" t="s">
        <v>37</v>
      </c>
      <c r="U44" s="193" t="s">
        <v>37</v>
      </c>
      <c r="V44" s="296"/>
      <c r="W44" s="193"/>
      <c r="X44" s="193"/>
      <c r="Y44" s="193"/>
      <c r="Z44" s="292">
        <v>130</v>
      </c>
      <c r="AA44" s="292">
        <v>409</v>
      </c>
      <c r="AB44" s="94"/>
      <c r="AC44"/>
      <c r="AD44"/>
      <c r="AE44"/>
      <c r="AF44"/>
      <c r="AG44"/>
      <c r="AH44"/>
      <c r="AI44"/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  <c r="AT44" s="290"/>
      <c r="AU44" s="290"/>
    </row>
    <row r="45" spans="2:47" s="42" customFormat="1" ht="18.75" customHeight="1" x14ac:dyDescent="0.25">
      <c r="B45" s="284">
        <v>39</v>
      </c>
      <c r="C45" s="291" t="s">
        <v>870</v>
      </c>
      <c r="D45" s="193" t="s">
        <v>37</v>
      </c>
      <c r="E45" s="193"/>
      <c r="F45" s="193" t="s">
        <v>37</v>
      </c>
      <c r="G45" s="193"/>
      <c r="H45" s="193"/>
      <c r="I45" s="193">
        <v>15</v>
      </c>
      <c r="J45" s="193" t="s">
        <v>1991</v>
      </c>
      <c r="K45" s="193">
        <v>15</v>
      </c>
      <c r="L45" s="193">
        <v>17</v>
      </c>
      <c r="M45" s="193">
        <v>15</v>
      </c>
      <c r="N45" s="193"/>
      <c r="O45" s="193" t="s">
        <v>37</v>
      </c>
      <c r="P45" s="193"/>
      <c r="Q45" s="193" t="s">
        <v>37</v>
      </c>
      <c r="R45" s="193"/>
      <c r="S45" s="193" t="s">
        <v>37</v>
      </c>
      <c r="T45" s="193" t="s">
        <v>37</v>
      </c>
      <c r="U45" s="193" t="s">
        <v>37</v>
      </c>
      <c r="V45" s="296"/>
      <c r="W45" s="296"/>
      <c r="X45" s="296"/>
      <c r="Y45" s="296"/>
      <c r="Z45" s="130">
        <v>121</v>
      </c>
      <c r="AA45" s="130">
        <v>367</v>
      </c>
      <c r="AB45" s="49"/>
      <c r="AC45"/>
      <c r="AD45"/>
      <c r="AE45"/>
      <c r="AF45"/>
      <c r="AG45"/>
      <c r="AH45"/>
      <c r="AI45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</row>
    <row r="46" spans="2:47" s="42" customFormat="1" ht="18.75" customHeight="1" x14ac:dyDescent="0.25">
      <c r="B46" s="284">
        <v>40</v>
      </c>
      <c r="C46" s="291" t="s">
        <v>834</v>
      </c>
      <c r="D46" s="193" t="s">
        <v>37</v>
      </c>
      <c r="E46" s="193"/>
      <c r="F46" s="193" t="s">
        <v>37</v>
      </c>
      <c r="G46" s="193"/>
      <c r="H46" s="193"/>
      <c r="I46" s="193">
        <v>6</v>
      </c>
      <c r="J46" s="193" t="s">
        <v>1994</v>
      </c>
      <c r="K46" s="193">
        <v>9</v>
      </c>
      <c r="L46" s="193">
        <v>12</v>
      </c>
      <c r="M46" s="193">
        <v>7</v>
      </c>
      <c r="N46" s="193"/>
      <c r="O46" s="193" t="s">
        <v>37</v>
      </c>
      <c r="P46" s="193"/>
      <c r="Q46" s="193" t="s">
        <v>37</v>
      </c>
      <c r="R46" s="193"/>
      <c r="S46" s="193" t="s">
        <v>37</v>
      </c>
      <c r="T46" s="193" t="s">
        <v>37</v>
      </c>
      <c r="U46" s="193" t="s">
        <v>37</v>
      </c>
      <c r="V46" s="296"/>
      <c r="W46" s="296"/>
      <c r="X46" s="296"/>
      <c r="Y46" s="296"/>
      <c r="Z46" s="130">
        <v>118</v>
      </c>
      <c r="AA46" s="130">
        <v>321</v>
      </c>
      <c r="AB46" s="49"/>
      <c r="AC46"/>
      <c r="AD46"/>
      <c r="AE46"/>
      <c r="AF46"/>
      <c r="AG46"/>
      <c r="AH46"/>
      <c r="AI46"/>
      <c r="AJ46" s="290"/>
      <c r="AK46" s="290"/>
      <c r="AL46" s="290"/>
      <c r="AM46" s="290"/>
      <c r="AN46" s="290"/>
      <c r="AO46" s="290"/>
      <c r="AP46" s="290"/>
      <c r="AQ46" s="290"/>
      <c r="AR46" s="290"/>
      <c r="AS46" s="290"/>
      <c r="AT46" s="290"/>
      <c r="AU46" s="290"/>
    </row>
    <row r="47" spans="2:47" s="42" customFormat="1" ht="18.75" customHeight="1" x14ac:dyDescent="0.25">
      <c r="B47" s="284">
        <v>41</v>
      </c>
      <c r="C47" s="291" t="s">
        <v>865</v>
      </c>
      <c r="D47" s="193" t="s">
        <v>37</v>
      </c>
      <c r="E47" s="193"/>
      <c r="F47" s="193" t="s">
        <v>37</v>
      </c>
      <c r="G47" s="193"/>
      <c r="H47" s="193"/>
      <c r="I47" s="193">
        <v>15</v>
      </c>
      <c r="J47" s="193" t="s">
        <v>1991</v>
      </c>
      <c r="K47" s="193">
        <v>15</v>
      </c>
      <c r="L47" s="193">
        <v>17</v>
      </c>
      <c r="M47" s="193">
        <v>15</v>
      </c>
      <c r="N47" s="193"/>
      <c r="O47" s="193" t="s">
        <v>37</v>
      </c>
      <c r="P47" s="193"/>
      <c r="Q47" s="193" t="s">
        <v>37</v>
      </c>
      <c r="R47" s="193"/>
      <c r="S47" s="193" t="s">
        <v>37</v>
      </c>
      <c r="T47" s="193" t="s">
        <v>37</v>
      </c>
      <c r="U47" s="193" t="s">
        <v>37</v>
      </c>
      <c r="V47" s="296"/>
      <c r="W47" s="296"/>
      <c r="X47" s="296"/>
      <c r="Y47" s="296"/>
      <c r="Z47" s="130">
        <v>112</v>
      </c>
      <c r="AA47" s="130">
        <v>377</v>
      </c>
      <c r="AB47" s="49"/>
      <c r="AC47"/>
      <c r="AD47"/>
      <c r="AE47"/>
      <c r="AF47"/>
      <c r="AG47"/>
      <c r="AH47"/>
      <c r="AI47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</row>
    <row r="48" spans="2:47" s="42" customFormat="1" ht="18.75" customHeight="1" x14ac:dyDescent="0.25">
      <c r="B48" s="284">
        <v>42</v>
      </c>
      <c r="C48" s="291" t="s">
        <v>842</v>
      </c>
      <c r="D48" s="193" t="s">
        <v>37</v>
      </c>
      <c r="E48" s="193"/>
      <c r="F48" s="193" t="s">
        <v>37</v>
      </c>
      <c r="G48" s="193"/>
      <c r="H48" s="193"/>
      <c r="I48" s="193">
        <v>6</v>
      </c>
      <c r="J48" s="193" t="s">
        <v>1994</v>
      </c>
      <c r="K48" s="193">
        <v>9</v>
      </c>
      <c r="L48" s="193">
        <v>12</v>
      </c>
      <c r="M48" s="193">
        <v>7</v>
      </c>
      <c r="N48" s="193"/>
      <c r="O48" s="193" t="s">
        <v>37</v>
      </c>
      <c r="P48" s="193"/>
      <c r="Q48" s="193" t="s">
        <v>37</v>
      </c>
      <c r="R48" s="193"/>
      <c r="S48" s="193" t="s">
        <v>37</v>
      </c>
      <c r="T48" s="193" t="s">
        <v>37</v>
      </c>
      <c r="U48" s="193" t="s">
        <v>37</v>
      </c>
      <c r="V48" s="296"/>
      <c r="W48" s="296"/>
      <c r="X48" s="296"/>
      <c r="Y48" s="296"/>
      <c r="Z48" s="130">
        <v>110</v>
      </c>
      <c r="AA48" s="130">
        <v>374</v>
      </c>
      <c r="AB48" s="49"/>
      <c r="AC48"/>
      <c r="AD48"/>
      <c r="AE48"/>
      <c r="AF48"/>
      <c r="AG48"/>
      <c r="AH48"/>
      <c r="AI48"/>
      <c r="AJ48" s="290"/>
      <c r="AK48" s="290"/>
      <c r="AL48" s="290"/>
      <c r="AM48" s="290"/>
      <c r="AN48" s="290"/>
      <c r="AO48" s="290"/>
      <c r="AP48" s="290"/>
      <c r="AQ48" s="290"/>
      <c r="AR48" s="290"/>
      <c r="AS48" s="290"/>
      <c r="AT48" s="290"/>
      <c r="AU48" s="290"/>
    </row>
    <row r="49" spans="1:47" s="42" customFormat="1" ht="18.75" customHeight="1" x14ac:dyDescent="0.25">
      <c r="B49" s="284">
        <v>43</v>
      </c>
      <c r="C49" s="291" t="s">
        <v>820</v>
      </c>
      <c r="D49" s="193" t="s">
        <v>37</v>
      </c>
      <c r="E49" s="193"/>
      <c r="F49" s="193" t="s">
        <v>37</v>
      </c>
      <c r="G49" s="193"/>
      <c r="H49" s="193"/>
      <c r="I49" s="193">
        <v>7</v>
      </c>
      <c r="J49" s="193" t="s">
        <v>1993</v>
      </c>
      <c r="K49" s="193">
        <v>13</v>
      </c>
      <c r="L49" s="193">
        <v>15</v>
      </c>
      <c r="M49" s="193">
        <v>13</v>
      </c>
      <c r="N49" s="193"/>
      <c r="O49" s="193" t="s">
        <v>37</v>
      </c>
      <c r="P49" s="193"/>
      <c r="Q49" s="193" t="s">
        <v>37</v>
      </c>
      <c r="R49" s="193"/>
      <c r="S49" s="193" t="s">
        <v>37</v>
      </c>
      <c r="T49" s="193" t="s">
        <v>37</v>
      </c>
      <c r="U49" s="193" t="s">
        <v>37</v>
      </c>
      <c r="V49" s="193"/>
      <c r="W49" s="193"/>
      <c r="X49" s="193"/>
      <c r="Y49" s="193"/>
      <c r="Z49" s="292">
        <v>105</v>
      </c>
      <c r="AA49" s="292">
        <v>347</v>
      </c>
      <c r="AB49" s="94"/>
      <c r="AC49"/>
      <c r="AD49"/>
      <c r="AE49"/>
      <c r="AF49"/>
      <c r="AG49"/>
      <c r="AH49"/>
      <c r="AI49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</row>
    <row r="50" spans="1:47" s="42" customFormat="1" ht="18.75" customHeight="1" x14ac:dyDescent="0.25">
      <c r="B50" s="284">
        <v>44</v>
      </c>
      <c r="C50" s="291" t="s">
        <v>858</v>
      </c>
      <c r="D50" s="193" t="s">
        <v>37</v>
      </c>
      <c r="E50" s="193"/>
      <c r="F50" s="193" t="s">
        <v>37</v>
      </c>
      <c r="G50" s="193"/>
      <c r="H50" s="193"/>
      <c r="I50" s="193">
        <v>27</v>
      </c>
      <c r="J50" s="193" t="s">
        <v>1992</v>
      </c>
      <c r="K50" s="193">
        <v>9</v>
      </c>
      <c r="L50" s="193">
        <v>12</v>
      </c>
      <c r="M50" s="193">
        <v>12</v>
      </c>
      <c r="N50" s="193"/>
      <c r="O50" s="193" t="s">
        <v>37</v>
      </c>
      <c r="P50" s="193"/>
      <c r="Q50" s="193" t="s">
        <v>37</v>
      </c>
      <c r="R50" s="193"/>
      <c r="S50" s="193" t="s">
        <v>37</v>
      </c>
      <c r="T50" s="193" t="s">
        <v>37</v>
      </c>
      <c r="U50" s="193" t="s">
        <v>37</v>
      </c>
      <c r="V50" s="296"/>
      <c r="W50" s="296"/>
      <c r="X50" s="296"/>
      <c r="Y50" s="296"/>
      <c r="Z50" s="130">
        <v>104</v>
      </c>
      <c r="AA50" s="130">
        <v>333</v>
      </c>
      <c r="AB50" s="49"/>
      <c r="AC50"/>
      <c r="AD50"/>
      <c r="AE50"/>
      <c r="AF50"/>
      <c r="AG50"/>
      <c r="AH50"/>
      <c r="AI5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</row>
    <row r="51" spans="1:47" s="42" customFormat="1" ht="18.75" customHeight="1" x14ac:dyDescent="0.25">
      <c r="B51" s="284">
        <v>45</v>
      </c>
      <c r="C51" s="291" t="s">
        <v>867</v>
      </c>
      <c r="D51" s="193" t="s">
        <v>37</v>
      </c>
      <c r="E51" s="193"/>
      <c r="F51" s="193" t="s">
        <v>37</v>
      </c>
      <c r="G51" s="193"/>
      <c r="H51" s="193"/>
      <c r="I51" s="193">
        <v>6</v>
      </c>
      <c r="J51" s="193" t="s">
        <v>1994</v>
      </c>
      <c r="K51" s="193">
        <v>9</v>
      </c>
      <c r="L51" s="193">
        <v>12</v>
      </c>
      <c r="M51" s="193">
        <v>7</v>
      </c>
      <c r="N51" s="193"/>
      <c r="O51" s="193" t="s">
        <v>37</v>
      </c>
      <c r="P51" s="193"/>
      <c r="Q51" s="193" t="s">
        <v>37</v>
      </c>
      <c r="R51" s="193"/>
      <c r="S51" s="193" t="s">
        <v>37</v>
      </c>
      <c r="T51" s="193" t="s">
        <v>37</v>
      </c>
      <c r="U51" s="193" t="s">
        <v>37</v>
      </c>
      <c r="V51" s="296"/>
      <c r="W51" s="296"/>
      <c r="X51" s="296"/>
      <c r="Y51" s="296"/>
      <c r="Z51" s="130">
        <v>102</v>
      </c>
      <c r="AA51" s="130">
        <v>323</v>
      </c>
      <c r="AB51" s="49"/>
      <c r="AC51"/>
      <c r="AD51"/>
      <c r="AE51"/>
      <c r="AF51"/>
      <c r="AG51"/>
      <c r="AH51"/>
      <c r="AI51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</row>
    <row r="52" spans="1:47" s="42" customFormat="1" ht="18.75" customHeight="1" x14ac:dyDescent="0.25">
      <c r="B52" s="284">
        <v>46</v>
      </c>
      <c r="C52" s="291" t="s">
        <v>860</v>
      </c>
      <c r="D52" s="193" t="s">
        <v>37</v>
      </c>
      <c r="E52" s="193"/>
      <c r="F52" s="193" t="s">
        <v>37</v>
      </c>
      <c r="G52" s="193"/>
      <c r="H52" s="193"/>
      <c r="I52" s="193">
        <v>15</v>
      </c>
      <c r="J52" s="193" t="s">
        <v>1991</v>
      </c>
      <c r="K52" s="193">
        <v>15</v>
      </c>
      <c r="L52" s="193">
        <v>17</v>
      </c>
      <c r="M52" s="193">
        <v>15</v>
      </c>
      <c r="N52" s="193"/>
      <c r="O52" s="193" t="s">
        <v>37</v>
      </c>
      <c r="P52" s="193"/>
      <c r="Q52" s="193" t="s">
        <v>37</v>
      </c>
      <c r="R52" s="193"/>
      <c r="S52" s="193" t="s">
        <v>37</v>
      </c>
      <c r="T52" s="193" t="s">
        <v>37</v>
      </c>
      <c r="U52" s="193" t="s">
        <v>37</v>
      </c>
      <c r="V52" s="296"/>
      <c r="W52" s="296"/>
      <c r="X52" s="296"/>
      <c r="Y52" s="296"/>
      <c r="Z52" s="130">
        <v>101</v>
      </c>
      <c r="AA52" s="130">
        <v>335</v>
      </c>
      <c r="AB52" s="283"/>
      <c r="AC52"/>
      <c r="AD52"/>
      <c r="AE52"/>
      <c r="AF52"/>
      <c r="AG52"/>
      <c r="AH52"/>
      <c r="AI52"/>
      <c r="AJ52" s="290"/>
      <c r="AK52" s="290"/>
      <c r="AL52" s="290"/>
      <c r="AM52" s="290"/>
      <c r="AN52" s="290"/>
      <c r="AO52" s="290"/>
      <c r="AP52" s="290"/>
      <c r="AQ52" s="290"/>
      <c r="AR52" s="290"/>
      <c r="AS52" s="290"/>
      <c r="AT52" s="290"/>
      <c r="AU52" s="290"/>
    </row>
    <row r="53" spans="1:47" s="42" customFormat="1" ht="18.75" customHeight="1" x14ac:dyDescent="0.25">
      <c r="B53" s="284">
        <v>47</v>
      </c>
      <c r="C53" s="291" t="s">
        <v>395</v>
      </c>
      <c r="D53" s="193" t="s">
        <v>37</v>
      </c>
      <c r="E53" s="193"/>
      <c r="F53" s="193" t="s">
        <v>37</v>
      </c>
      <c r="G53" s="193"/>
      <c r="H53" s="193"/>
      <c r="I53" s="193">
        <v>12</v>
      </c>
      <c r="J53" s="193" t="s">
        <v>82</v>
      </c>
      <c r="K53" s="193">
        <v>11</v>
      </c>
      <c r="L53" s="193">
        <v>13</v>
      </c>
      <c r="M53" s="193">
        <v>11</v>
      </c>
      <c r="N53" s="193"/>
      <c r="O53" s="193" t="s">
        <v>37</v>
      </c>
      <c r="P53" s="193"/>
      <c r="Q53" s="193" t="s">
        <v>37</v>
      </c>
      <c r="R53" s="193"/>
      <c r="S53" s="193" t="s">
        <v>37</v>
      </c>
      <c r="T53" s="193" t="s">
        <v>37</v>
      </c>
      <c r="U53" s="193" t="s">
        <v>37</v>
      </c>
      <c r="V53" s="296"/>
      <c r="W53" s="193"/>
      <c r="X53" s="193"/>
      <c r="Y53" s="193"/>
      <c r="Z53" s="130">
        <v>98</v>
      </c>
      <c r="AA53" s="130">
        <v>300</v>
      </c>
      <c r="AB53" s="49"/>
      <c r="AC53"/>
      <c r="AD53"/>
      <c r="AE53"/>
      <c r="AF53"/>
      <c r="AG53"/>
      <c r="AH53"/>
      <c r="AI53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</row>
    <row r="54" spans="1:47" s="42" customFormat="1" ht="18.75" customHeight="1" x14ac:dyDescent="0.4">
      <c r="A54" s="44"/>
      <c r="B54" s="284">
        <v>48</v>
      </c>
      <c r="C54" s="291" t="s">
        <v>883</v>
      </c>
      <c r="D54" s="193" t="s">
        <v>37</v>
      </c>
      <c r="E54" s="193"/>
      <c r="F54" s="193" t="s">
        <v>37</v>
      </c>
      <c r="G54" s="193"/>
      <c r="H54" s="193"/>
      <c r="I54" s="193">
        <v>7</v>
      </c>
      <c r="J54" s="193" t="s">
        <v>1993</v>
      </c>
      <c r="K54" s="193">
        <v>13</v>
      </c>
      <c r="L54" s="193">
        <v>15</v>
      </c>
      <c r="M54" s="193">
        <v>13</v>
      </c>
      <c r="N54" s="193"/>
      <c r="O54" s="193" t="s">
        <v>37</v>
      </c>
      <c r="P54" s="193"/>
      <c r="Q54" s="193" t="s">
        <v>37</v>
      </c>
      <c r="R54" s="193"/>
      <c r="S54" s="193" t="s">
        <v>37</v>
      </c>
      <c r="T54" s="193" t="s">
        <v>37</v>
      </c>
      <c r="U54" s="193" t="s">
        <v>37</v>
      </c>
      <c r="V54" s="296"/>
      <c r="W54" s="296"/>
      <c r="X54" s="296"/>
      <c r="Y54" s="296"/>
      <c r="Z54" s="130">
        <v>97</v>
      </c>
      <c r="AA54" s="130">
        <v>257</v>
      </c>
      <c r="AB54" s="283"/>
      <c r="AC54"/>
      <c r="AD54"/>
      <c r="AE54"/>
      <c r="AF54"/>
      <c r="AG54"/>
      <c r="AH54"/>
      <c r="AI54"/>
      <c r="AJ54" s="290"/>
      <c r="AK54" s="290"/>
      <c r="AL54" s="290"/>
      <c r="AM54" s="290"/>
      <c r="AN54" s="290"/>
      <c r="AO54" s="290"/>
      <c r="AP54" s="290"/>
      <c r="AQ54" s="290"/>
      <c r="AR54" s="290"/>
      <c r="AS54" s="290"/>
      <c r="AT54" s="290"/>
      <c r="AU54" s="290"/>
    </row>
    <row r="55" spans="1:47" s="42" customFormat="1" ht="18.75" customHeight="1" x14ac:dyDescent="0.4">
      <c r="A55" s="44"/>
      <c r="B55" s="284">
        <v>49</v>
      </c>
      <c r="C55" s="291" t="s">
        <v>852</v>
      </c>
      <c r="D55" s="193" t="s">
        <v>37</v>
      </c>
      <c r="E55" s="193"/>
      <c r="F55" s="193" t="s">
        <v>37</v>
      </c>
      <c r="G55" s="193"/>
      <c r="H55" s="193"/>
      <c r="I55" s="193">
        <v>27</v>
      </c>
      <c r="J55" s="193" t="s">
        <v>1992</v>
      </c>
      <c r="K55" s="193">
        <v>9</v>
      </c>
      <c r="L55" s="193">
        <v>12</v>
      </c>
      <c r="M55" s="193">
        <v>12</v>
      </c>
      <c r="N55" s="193"/>
      <c r="O55" s="193" t="s">
        <v>37</v>
      </c>
      <c r="P55" s="193"/>
      <c r="Q55" s="193" t="s">
        <v>37</v>
      </c>
      <c r="R55" s="193"/>
      <c r="S55" s="193" t="s">
        <v>37</v>
      </c>
      <c r="T55" s="193" t="s">
        <v>37</v>
      </c>
      <c r="U55" s="193" t="s">
        <v>37</v>
      </c>
      <c r="V55" s="296"/>
      <c r="W55" s="296"/>
      <c r="X55" s="296"/>
      <c r="Y55" s="296"/>
      <c r="Z55" s="130">
        <v>90</v>
      </c>
      <c r="AA55" s="130">
        <v>282</v>
      </c>
      <c r="AB55" s="283"/>
      <c r="AC55"/>
      <c r="AD55"/>
      <c r="AE55"/>
      <c r="AF55"/>
      <c r="AG55"/>
      <c r="AH55"/>
      <c r="AI55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</row>
    <row r="56" spans="1:47" s="42" customFormat="1" ht="18.75" customHeight="1" x14ac:dyDescent="0.4">
      <c r="A56" s="44"/>
      <c r="B56" s="284">
        <v>50</v>
      </c>
      <c r="C56" s="291" t="s">
        <v>254</v>
      </c>
      <c r="D56" s="193" t="s">
        <v>37</v>
      </c>
      <c r="E56" s="193"/>
      <c r="F56" s="193" t="s">
        <v>37</v>
      </c>
      <c r="G56" s="193"/>
      <c r="H56" s="193"/>
      <c r="I56" s="193">
        <v>15</v>
      </c>
      <c r="J56" s="193" t="s">
        <v>1991</v>
      </c>
      <c r="K56" s="193">
        <v>15</v>
      </c>
      <c r="L56" s="193">
        <v>17</v>
      </c>
      <c r="M56" s="193">
        <v>15</v>
      </c>
      <c r="N56" s="193"/>
      <c r="O56" s="193" t="s">
        <v>37</v>
      </c>
      <c r="P56" s="193"/>
      <c r="Q56" s="193" t="s">
        <v>37</v>
      </c>
      <c r="R56" s="193"/>
      <c r="S56" s="193" t="s">
        <v>37</v>
      </c>
      <c r="T56" s="193" t="s">
        <v>37</v>
      </c>
      <c r="U56" s="193" t="s">
        <v>37</v>
      </c>
      <c r="V56" s="296"/>
      <c r="W56" s="296"/>
      <c r="X56" s="296"/>
      <c r="Y56" s="296"/>
      <c r="Z56" s="130">
        <v>89</v>
      </c>
      <c r="AA56" s="130">
        <v>304</v>
      </c>
      <c r="AB56" s="283"/>
      <c r="AC56"/>
      <c r="AD56"/>
      <c r="AE56"/>
      <c r="AF56"/>
      <c r="AG56"/>
      <c r="AH56"/>
      <c r="AI56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290"/>
    </row>
    <row r="57" spans="1:47" s="42" customFormat="1" ht="18.75" customHeight="1" x14ac:dyDescent="0.4">
      <c r="A57" s="44"/>
      <c r="B57" s="284">
        <v>51</v>
      </c>
      <c r="C57" s="291" t="s">
        <v>803</v>
      </c>
      <c r="D57" s="193" t="s">
        <v>37</v>
      </c>
      <c r="E57" s="193"/>
      <c r="F57" s="193" t="s">
        <v>37</v>
      </c>
      <c r="G57" s="193"/>
      <c r="H57" s="193"/>
      <c r="I57" s="193">
        <v>15</v>
      </c>
      <c r="J57" s="193" t="s">
        <v>1991</v>
      </c>
      <c r="K57" s="193">
        <v>15</v>
      </c>
      <c r="L57" s="193">
        <v>19</v>
      </c>
      <c r="M57" s="198">
        <v>15</v>
      </c>
      <c r="N57" s="193"/>
      <c r="O57" s="193" t="s">
        <v>37</v>
      </c>
      <c r="P57" s="193"/>
      <c r="Q57" s="193" t="s">
        <v>37</v>
      </c>
      <c r="R57" s="193"/>
      <c r="S57" s="193" t="s">
        <v>37</v>
      </c>
      <c r="T57" s="193" t="s">
        <v>37</v>
      </c>
      <c r="U57" s="193" t="s">
        <v>37</v>
      </c>
      <c r="V57" s="193"/>
      <c r="W57" s="193"/>
      <c r="X57" s="193"/>
      <c r="Y57" s="193"/>
      <c r="Z57" s="130">
        <v>86</v>
      </c>
      <c r="AA57" s="130">
        <v>294</v>
      </c>
      <c r="AB57" s="49"/>
      <c r="AC57"/>
      <c r="AD57"/>
      <c r="AE57"/>
      <c r="AF57"/>
      <c r="AG57"/>
      <c r="AH57"/>
      <c r="AI57"/>
      <c r="AJ57" s="290"/>
      <c r="AK57" s="290"/>
      <c r="AL57" s="290"/>
      <c r="AM57" s="290"/>
      <c r="AN57" s="290"/>
      <c r="AO57" s="290"/>
      <c r="AP57" s="290"/>
      <c r="AQ57" s="290"/>
      <c r="AR57" s="290"/>
      <c r="AS57" s="290"/>
      <c r="AT57" s="290"/>
      <c r="AU57" s="290"/>
    </row>
    <row r="58" spans="1:47" s="42" customFormat="1" ht="18.75" customHeight="1" x14ac:dyDescent="0.4">
      <c r="A58" s="44"/>
      <c r="B58" s="284">
        <v>52</v>
      </c>
      <c r="C58" s="291" t="s">
        <v>792</v>
      </c>
      <c r="D58" s="193" t="s">
        <v>37</v>
      </c>
      <c r="E58" s="193"/>
      <c r="F58" s="193" t="s">
        <v>37</v>
      </c>
      <c r="G58" s="193"/>
      <c r="H58" s="193"/>
      <c r="I58" s="193">
        <v>12</v>
      </c>
      <c r="J58" s="193" t="s">
        <v>82</v>
      </c>
      <c r="K58" s="193">
        <v>11</v>
      </c>
      <c r="L58" s="193">
        <v>13</v>
      </c>
      <c r="M58" s="198">
        <v>11</v>
      </c>
      <c r="N58" s="193"/>
      <c r="O58" s="193" t="s">
        <v>37</v>
      </c>
      <c r="P58" s="193"/>
      <c r="Q58" s="193" t="s">
        <v>37</v>
      </c>
      <c r="R58" s="193"/>
      <c r="S58" s="193" t="s">
        <v>37</v>
      </c>
      <c r="T58" s="193" t="s">
        <v>37</v>
      </c>
      <c r="U58" s="193" t="s">
        <v>37</v>
      </c>
      <c r="V58" s="193"/>
      <c r="W58" s="193"/>
      <c r="X58" s="193"/>
      <c r="Y58" s="193"/>
      <c r="Z58" s="130">
        <v>81</v>
      </c>
      <c r="AA58" s="130">
        <v>266</v>
      </c>
      <c r="AB58" s="49"/>
      <c r="AC58"/>
      <c r="AD58"/>
      <c r="AE58"/>
      <c r="AF58"/>
      <c r="AG58"/>
      <c r="AH58"/>
      <c r="AI58"/>
      <c r="AJ58" s="290"/>
      <c r="AK58" s="290"/>
      <c r="AL58" s="290"/>
      <c r="AM58" s="290"/>
      <c r="AN58" s="290"/>
      <c r="AO58" s="290"/>
      <c r="AP58" s="290"/>
      <c r="AQ58" s="290"/>
      <c r="AR58" s="290"/>
      <c r="AS58" s="290"/>
      <c r="AT58" s="290"/>
      <c r="AU58" s="290"/>
    </row>
    <row r="59" spans="1:47" s="42" customFormat="1" ht="18.75" customHeight="1" x14ac:dyDescent="0.4">
      <c r="A59" s="44"/>
      <c r="B59" s="284">
        <v>53</v>
      </c>
      <c r="C59" s="291" t="s">
        <v>875</v>
      </c>
      <c r="D59" s="193" t="s">
        <v>37</v>
      </c>
      <c r="E59" s="193"/>
      <c r="F59" s="193" t="s">
        <v>37</v>
      </c>
      <c r="G59" s="193"/>
      <c r="H59" s="193"/>
      <c r="I59" s="193">
        <v>15</v>
      </c>
      <c r="J59" s="193" t="s">
        <v>1991</v>
      </c>
      <c r="K59" s="193">
        <v>15</v>
      </c>
      <c r="L59" s="193">
        <v>17</v>
      </c>
      <c r="M59" s="193">
        <v>15</v>
      </c>
      <c r="N59" s="193"/>
      <c r="O59" s="193" t="s">
        <v>37</v>
      </c>
      <c r="P59" s="193"/>
      <c r="Q59" s="193" t="s">
        <v>37</v>
      </c>
      <c r="R59" s="193"/>
      <c r="S59" s="193" t="s">
        <v>37</v>
      </c>
      <c r="T59" s="193" t="s">
        <v>37</v>
      </c>
      <c r="U59" s="193" t="s">
        <v>37</v>
      </c>
      <c r="V59" s="296"/>
      <c r="W59" s="296"/>
      <c r="X59" s="296"/>
      <c r="Y59" s="296"/>
      <c r="Z59" s="130">
        <v>79</v>
      </c>
      <c r="AA59" s="130">
        <v>273</v>
      </c>
      <c r="AB59" s="283"/>
      <c r="AC59"/>
      <c r="AD59"/>
      <c r="AE59"/>
      <c r="AF59"/>
      <c r="AG59"/>
      <c r="AH59"/>
      <c r="AI59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</row>
    <row r="60" spans="1:47" s="42" customFormat="1" ht="18.75" customHeight="1" x14ac:dyDescent="0.4">
      <c r="A60" s="44"/>
      <c r="B60" s="284">
        <v>54</v>
      </c>
      <c r="C60" s="291" t="s">
        <v>824</v>
      </c>
      <c r="D60" s="193" t="s">
        <v>37</v>
      </c>
      <c r="E60" s="193"/>
      <c r="F60" s="193" t="s">
        <v>37</v>
      </c>
      <c r="G60" s="193"/>
      <c r="H60" s="193"/>
      <c r="I60" s="193">
        <v>13</v>
      </c>
      <c r="J60" s="193" t="s">
        <v>1996</v>
      </c>
      <c r="K60" s="193">
        <v>9</v>
      </c>
      <c r="L60" s="193">
        <v>11</v>
      </c>
      <c r="M60" s="193">
        <v>10</v>
      </c>
      <c r="N60" s="193"/>
      <c r="O60" s="193" t="s">
        <v>37</v>
      </c>
      <c r="P60" s="193"/>
      <c r="Q60" s="193" t="s">
        <v>37</v>
      </c>
      <c r="R60" s="193"/>
      <c r="S60" s="193" t="s">
        <v>37</v>
      </c>
      <c r="T60" s="193" t="s">
        <v>37</v>
      </c>
      <c r="U60" s="193" t="s">
        <v>37</v>
      </c>
      <c r="V60" s="193"/>
      <c r="W60" s="193"/>
      <c r="X60" s="193"/>
      <c r="Y60" s="193"/>
      <c r="Z60" s="130">
        <v>76</v>
      </c>
      <c r="AA60" s="130">
        <v>262</v>
      </c>
      <c r="AB60" s="283"/>
      <c r="AC60"/>
      <c r="AD60"/>
      <c r="AE60"/>
      <c r="AF60"/>
      <c r="AG60"/>
      <c r="AH60"/>
      <c r="AI6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</row>
    <row r="61" spans="1:47" s="42" customFormat="1" ht="18.75" customHeight="1" x14ac:dyDescent="0.4">
      <c r="A61" s="44"/>
      <c r="B61" s="284">
        <v>55</v>
      </c>
      <c r="C61" s="291" t="s">
        <v>448</v>
      </c>
      <c r="D61" s="193" t="s">
        <v>37</v>
      </c>
      <c r="E61" s="193"/>
      <c r="F61" s="193" t="s">
        <v>37</v>
      </c>
      <c r="G61" s="193"/>
      <c r="H61" s="193"/>
      <c r="I61" s="193">
        <v>15</v>
      </c>
      <c r="J61" s="193" t="s">
        <v>1991</v>
      </c>
      <c r="K61" s="193">
        <v>15</v>
      </c>
      <c r="L61" s="193">
        <v>17</v>
      </c>
      <c r="M61" s="193">
        <v>15</v>
      </c>
      <c r="N61" s="193"/>
      <c r="O61" s="193" t="s">
        <v>37</v>
      </c>
      <c r="P61" s="193"/>
      <c r="Q61" s="193" t="s">
        <v>37</v>
      </c>
      <c r="R61" s="193"/>
      <c r="S61" s="193" t="s">
        <v>37</v>
      </c>
      <c r="T61" s="193" t="s">
        <v>37</v>
      </c>
      <c r="U61" s="193" t="s">
        <v>37</v>
      </c>
      <c r="V61" s="296"/>
      <c r="W61" s="296"/>
      <c r="X61" s="296"/>
      <c r="Y61" s="296"/>
      <c r="Z61" s="130">
        <v>71</v>
      </c>
      <c r="AA61" s="130">
        <v>235</v>
      </c>
      <c r="AB61" s="49"/>
      <c r="AC61"/>
      <c r="AD61"/>
      <c r="AE61"/>
      <c r="AF61"/>
      <c r="AG61"/>
      <c r="AH61"/>
      <c r="AI61"/>
      <c r="AJ61" s="290"/>
      <c r="AK61" s="290"/>
      <c r="AL61" s="290"/>
      <c r="AM61" s="290"/>
      <c r="AN61" s="290"/>
      <c r="AO61" s="290"/>
      <c r="AP61" s="290"/>
      <c r="AQ61" s="290"/>
      <c r="AR61" s="290"/>
      <c r="AS61" s="290"/>
      <c r="AT61" s="290"/>
      <c r="AU61" s="290"/>
    </row>
    <row r="62" spans="1:47" s="42" customFormat="1" ht="18.75" customHeight="1" x14ac:dyDescent="0.4">
      <c r="A62" s="44"/>
      <c r="B62" s="284">
        <v>56</v>
      </c>
      <c r="C62" s="291" t="s">
        <v>184</v>
      </c>
      <c r="D62" s="193" t="s">
        <v>37</v>
      </c>
      <c r="E62" s="193"/>
      <c r="F62" s="193" t="s">
        <v>37</v>
      </c>
      <c r="G62" s="193"/>
      <c r="H62" s="193"/>
      <c r="I62" s="193">
        <v>7</v>
      </c>
      <c r="J62" s="193" t="s">
        <v>1993</v>
      </c>
      <c r="K62" s="193">
        <v>13</v>
      </c>
      <c r="L62" s="193">
        <v>15</v>
      </c>
      <c r="M62" s="193">
        <v>13</v>
      </c>
      <c r="N62" s="193"/>
      <c r="O62" s="193" t="s">
        <v>37</v>
      </c>
      <c r="P62" s="193"/>
      <c r="Q62" s="193" t="s">
        <v>37</v>
      </c>
      <c r="R62" s="193"/>
      <c r="S62" s="193" t="s">
        <v>37</v>
      </c>
      <c r="T62" s="193" t="s">
        <v>37</v>
      </c>
      <c r="U62" s="193" t="s">
        <v>37</v>
      </c>
      <c r="V62" s="296"/>
      <c r="W62" s="296"/>
      <c r="X62" s="296"/>
      <c r="Y62" s="296"/>
      <c r="Z62" s="130">
        <v>71</v>
      </c>
      <c r="AA62" s="130">
        <v>177</v>
      </c>
      <c r="AB62" s="49"/>
      <c r="AC62"/>
      <c r="AD62"/>
      <c r="AE62"/>
      <c r="AF62"/>
      <c r="AG62"/>
      <c r="AH62"/>
      <c r="AI62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</row>
    <row r="63" spans="1:47" s="42" customFormat="1" ht="18.75" customHeight="1" x14ac:dyDescent="0.4">
      <c r="A63" s="44"/>
      <c r="B63" s="284">
        <v>57</v>
      </c>
      <c r="C63" s="291" t="s">
        <v>223</v>
      </c>
      <c r="D63" s="193" t="s">
        <v>37</v>
      </c>
      <c r="E63" s="193"/>
      <c r="F63" s="193" t="s">
        <v>37</v>
      </c>
      <c r="G63" s="193"/>
      <c r="H63" s="193"/>
      <c r="I63" s="193">
        <v>27</v>
      </c>
      <c r="J63" s="193" t="s">
        <v>1992</v>
      </c>
      <c r="K63" s="193">
        <v>9</v>
      </c>
      <c r="L63" s="193">
        <v>12</v>
      </c>
      <c r="M63" s="193">
        <v>12</v>
      </c>
      <c r="N63" s="193"/>
      <c r="O63" s="193" t="s">
        <v>37</v>
      </c>
      <c r="P63" s="193"/>
      <c r="Q63" s="193" t="s">
        <v>37</v>
      </c>
      <c r="R63" s="193"/>
      <c r="S63" s="193" t="s">
        <v>37</v>
      </c>
      <c r="T63" s="193" t="s">
        <v>37</v>
      </c>
      <c r="U63" s="193" t="s">
        <v>37</v>
      </c>
      <c r="V63" s="296"/>
      <c r="W63" s="193"/>
      <c r="X63" s="193"/>
      <c r="Y63" s="193"/>
      <c r="Z63" s="130">
        <v>68</v>
      </c>
      <c r="AA63" s="130">
        <v>203</v>
      </c>
      <c r="AB63" s="283"/>
      <c r="AC63"/>
      <c r="AD63"/>
      <c r="AE63"/>
      <c r="AF63"/>
      <c r="AG63"/>
      <c r="AH63"/>
      <c r="AI63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</row>
    <row r="64" spans="1:47" s="42" customFormat="1" ht="18.75" customHeight="1" x14ac:dyDescent="0.4">
      <c r="A64" s="44"/>
      <c r="B64" s="284">
        <v>58</v>
      </c>
      <c r="C64" s="291" t="s">
        <v>802</v>
      </c>
      <c r="D64" s="193" t="s">
        <v>37</v>
      </c>
      <c r="E64" s="193"/>
      <c r="F64" s="193" t="s">
        <v>37</v>
      </c>
      <c r="G64" s="193"/>
      <c r="H64" s="193"/>
      <c r="I64" s="193">
        <v>15</v>
      </c>
      <c r="J64" s="193" t="s">
        <v>1991</v>
      </c>
      <c r="K64" s="193">
        <v>15</v>
      </c>
      <c r="L64" s="193">
        <v>19</v>
      </c>
      <c r="M64" s="198">
        <v>15</v>
      </c>
      <c r="N64" s="193"/>
      <c r="O64" s="193" t="s">
        <v>37</v>
      </c>
      <c r="P64" s="193"/>
      <c r="Q64" s="193" t="s">
        <v>37</v>
      </c>
      <c r="R64" s="193"/>
      <c r="S64" s="193" t="s">
        <v>37</v>
      </c>
      <c r="T64" s="193" t="s">
        <v>37</v>
      </c>
      <c r="U64" s="193" t="s">
        <v>37</v>
      </c>
      <c r="V64" s="193"/>
      <c r="W64" s="193"/>
      <c r="X64" s="193"/>
      <c r="Y64" s="193"/>
      <c r="Z64" s="130">
        <v>67</v>
      </c>
      <c r="AA64" s="130">
        <v>223</v>
      </c>
      <c r="AB64" s="49"/>
      <c r="AC64"/>
      <c r="AD64"/>
      <c r="AE64"/>
      <c r="AF64"/>
      <c r="AG64"/>
      <c r="AH64"/>
      <c r="AI64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</row>
    <row r="65" spans="1:47" s="42" customFormat="1" ht="18.75" customHeight="1" x14ac:dyDescent="0.4">
      <c r="A65" s="44"/>
      <c r="B65" s="284">
        <v>59</v>
      </c>
      <c r="C65" s="291" t="s">
        <v>468</v>
      </c>
      <c r="D65" s="193" t="s">
        <v>37</v>
      </c>
      <c r="E65" s="193"/>
      <c r="F65" s="193" t="s">
        <v>37</v>
      </c>
      <c r="G65" s="193"/>
      <c r="H65" s="193"/>
      <c r="I65" s="193">
        <v>7</v>
      </c>
      <c r="J65" s="193" t="s">
        <v>1993</v>
      </c>
      <c r="K65" s="193">
        <v>13</v>
      </c>
      <c r="L65" s="193">
        <v>15</v>
      </c>
      <c r="M65" s="193">
        <v>13</v>
      </c>
      <c r="N65" s="193"/>
      <c r="O65" s="193" t="s">
        <v>37</v>
      </c>
      <c r="P65" s="193"/>
      <c r="Q65" s="193" t="s">
        <v>37</v>
      </c>
      <c r="R65" s="193"/>
      <c r="S65" s="193" t="s">
        <v>37</v>
      </c>
      <c r="T65" s="193" t="s">
        <v>37</v>
      </c>
      <c r="U65" s="193" t="s">
        <v>37</v>
      </c>
      <c r="V65" s="296"/>
      <c r="W65" s="193"/>
      <c r="X65" s="193"/>
      <c r="Y65" s="193"/>
      <c r="Z65" s="130">
        <v>65</v>
      </c>
      <c r="AA65" s="130">
        <v>205</v>
      </c>
      <c r="AB65" s="283"/>
      <c r="AC65"/>
      <c r="AD65"/>
      <c r="AE65"/>
      <c r="AF65"/>
      <c r="AG65"/>
      <c r="AH65"/>
      <c r="AI65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</row>
    <row r="66" spans="1:47" s="42" customFormat="1" ht="18.75" customHeight="1" x14ac:dyDescent="0.4">
      <c r="A66" s="44"/>
      <c r="B66" s="284">
        <v>60</v>
      </c>
      <c r="C66" s="291" t="s">
        <v>882</v>
      </c>
      <c r="D66" s="193" t="s">
        <v>37</v>
      </c>
      <c r="E66" s="193"/>
      <c r="F66" s="193" t="s">
        <v>37</v>
      </c>
      <c r="G66" s="193"/>
      <c r="H66" s="193"/>
      <c r="I66" s="193">
        <v>7</v>
      </c>
      <c r="J66" s="193" t="s">
        <v>1993</v>
      </c>
      <c r="K66" s="193">
        <v>13</v>
      </c>
      <c r="L66" s="193">
        <v>15</v>
      </c>
      <c r="M66" s="193">
        <v>13</v>
      </c>
      <c r="N66" s="193"/>
      <c r="O66" s="193" t="s">
        <v>37</v>
      </c>
      <c r="P66" s="193"/>
      <c r="Q66" s="193" t="s">
        <v>37</v>
      </c>
      <c r="R66" s="193"/>
      <c r="S66" s="193" t="s">
        <v>37</v>
      </c>
      <c r="T66" s="193" t="s">
        <v>37</v>
      </c>
      <c r="U66" s="193" t="s">
        <v>37</v>
      </c>
      <c r="V66" s="296"/>
      <c r="W66" s="296"/>
      <c r="X66" s="296"/>
      <c r="Y66" s="296"/>
      <c r="Z66" s="130">
        <v>63</v>
      </c>
      <c r="AA66" s="130">
        <v>178</v>
      </c>
      <c r="AB66" s="283"/>
      <c r="AC66"/>
      <c r="AD66"/>
      <c r="AE66"/>
      <c r="AF66"/>
      <c r="AG66"/>
      <c r="AH66"/>
      <c r="AI66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</row>
    <row r="67" spans="1:47" s="42" customFormat="1" ht="18.75" customHeight="1" x14ac:dyDescent="0.4">
      <c r="A67" s="44"/>
      <c r="B67" s="284">
        <v>61</v>
      </c>
      <c r="C67" s="291" t="s">
        <v>841</v>
      </c>
      <c r="D67" s="193" t="s">
        <v>37</v>
      </c>
      <c r="E67" s="193"/>
      <c r="F67" s="193" t="s">
        <v>37</v>
      </c>
      <c r="G67" s="193"/>
      <c r="H67" s="193"/>
      <c r="I67" s="193">
        <v>6</v>
      </c>
      <c r="J67" s="193" t="s">
        <v>1994</v>
      </c>
      <c r="K67" s="193">
        <v>9</v>
      </c>
      <c r="L67" s="193">
        <v>12</v>
      </c>
      <c r="M67" s="193">
        <v>7</v>
      </c>
      <c r="N67" s="193"/>
      <c r="O67" s="193" t="s">
        <v>37</v>
      </c>
      <c r="P67" s="193"/>
      <c r="Q67" s="193" t="s">
        <v>37</v>
      </c>
      <c r="R67" s="193"/>
      <c r="S67" s="193" t="s">
        <v>37</v>
      </c>
      <c r="T67" s="193" t="s">
        <v>37</v>
      </c>
      <c r="U67" s="193" t="s">
        <v>37</v>
      </c>
      <c r="V67" s="296"/>
      <c r="W67" s="296"/>
      <c r="X67" s="296"/>
      <c r="Y67" s="296"/>
      <c r="Z67" s="130">
        <v>60</v>
      </c>
      <c r="AA67" s="130">
        <v>198</v>
      </c>
      <c r="AB67" s="283"/>
      <c r="AC67"/>
      <c r="AD67"/>
      <c r="AE67"/>
      <c r="AF67"/>
      <c r="AG67"/>
      <c r="AH67"/>
      <c r="AI67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</row>
    <row r="68" spans="1:47" s="42" customFormat="1" ht="18.75" customHeight="1" x14ac:dyDescent="0.4">
      <c r="A68" s="44"/>
      <c r="B68" s="284">
        <v>62</v>
      </c>
      <c r="C68" s="291" t="s">
        <v>825</v>
      </c>
      <c r="D68" s="193" t="s">
        <v>37</v>
      </c>
      <c r="E68" s="193"/>
      <c r="F68" s="193" t="s">
        <v>37</v>
      </c>
      <c r="G68" s="193"/>
      <c r="H68" s="193"/>
      <c r="I68" s="193">
        <v>15</v>
      </c>
      <c r="J68" s="193" t="s">
        <v>1991</v>
      </c>
      <c r="K68" s="193">
        <v>15</v>
      </c>
      <c r="L68" s="193">
        <v>19</v>
      </c>
      <c r="M68" s="198">
        <v>15</v>
      </c>
      <c r="N68" s="193"/>
      <c r="O68" s="193" t="s">
        <v>37</v>
      </c>
      <c r="P68" s="193"/>
      <c r="Q68" s="193" t="s">
        <v>37</v>
      </c>
      <c r="R68" s="193"/>
      <c r="S68" s="193" t="s">
        <v>37</v>
      </c>
      <c r="T68" s="193" t="s">
        <v>37</v>
      </c>
      <c r="U68" s="193" t="s">
        <v>37</v>
      </c>
      <c r="V68" s="193"/>
      <c r="W68" s="193"/>
      <c r="X68" s="193"/>
      <c r="Y68" s="193"/>
      <c r="Z68" s="130">
        <v>56</v>
      </c>
      <c r="AA68" s="130">
        <v>169</v>
      </c>
      <c r="AB68" s="283"/>
      <c r="AC68"/>
      <c r="AD68"/>
      <c r="AE68"/>
      <c r="AF68"/>
      <c r="AG68"/>
      <c r="AH68"/>
      <c r="AI68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</row>
    <row r="69" spans="1:47" s="42" customFormat="1" ht="18.75" customHeight="1" x14ac:dyDescent="0.4">
      <c r="A69" s="44"/>
      <c r="B69" s="284">
        <v>63</v>
      </c>
      <c r="C69" s="291" t="s">
        <v>814</v>
      </c>
      <c r="D69" s="193" t="s">
        <v>37</v>
      </c>
      <c r="E69" s="193"/>
      <c r="F69" s="193" t="s">
        <v>37</v>
      </c>
      <c r="G69" s="193"/>
      <c r="H69" s="193"/>
      <c r="I69" s="193">
        <v>13</v>
      </c>
      <c r="J69" s="193" t="s">
        <v>1996</v>
      </c>
      <c r="K69" s="193">
        <v>9</v>
      </c>
      <c r="L69" s="193">
        <v>11</v>
      </c>
      <c r="M69" s="193">
        <v>10</v>
      </c>
      <c r="N69" s="193"/>
      <c r="O69" s="193" t="s">
        <v>37</v>
      </c>
      <c r="P69" s="193"/>
      <c r="Q69" s="193" t="s">
        <v>37</v>
      </c>
      <c r="R69" s="193"/>
      <c r="S69" s="193" t="s">
        <v>37</v>
      </c>
      <c r="T69" s="193" t="s">
        <v>37</v>
      </c>
      <c r="U69" s="193" t="s">
        <v>37</v>
      </c>
      <c r="V69" s="193"/>
      <c r="W69" s="193"/>
      <c r="X69" s="193"/>
      <c r="Y69" s="193"/>
      <c r="Z69" s="130">
        <v>52</v>
      </c>
      <c r="AA69" s="130">
        <v>187</v>
      </c>
      <c r="AB69" s="49"/>
      <c r="AC69"/>
      <c r="AD69"/>
      <c r="AE69"/>
      <c r="AF69"/>
      <c r="AG69"/>
      <c r="AH69"/>
      <c r="AI69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</row>
    <row r="70" spans="1:47" s="42" customFormat="1" ht="18.75" customHeight="1" x14ac:dyDescent="0.4">
      <c r="A70" s="44"/>
      <c r="B70" s="284">
        <v>64</v>
      </c>
      <c r="C70" s="291" t="s">
        <v>876</v>
      </c>
      <c r="D70" s="193" t="s">
        <v>37</v>
      </c>
      <c r="E70" s="193"/>
      <c r="F70" s="193" t="s">
        <v>37</v>
      </c>
      <c r="G70" s="193"/>
      <c r="H70" s="193"/>
      <c r="I70" s="193">
        <v>15</v>
      </c>
      <c r="J70" s="193" t="s">
        <v>1991</v>
      </c>
      <c r="K70" s="193">
        <v>15</v>
      </c>
      <c r="L70" s="193">
        <v>17</v>
      </c>
      <c r="M70" s="193">
        <v>15</v>
      </c>
      <c r="N70" s="193"/>
      <c r="O70" s="193" t="s">
        <v>37</v>
      </c>
      <c r="P70" s="193"/>
      <c r="Q70" s="193" t="s">
        <v>37</v>
      </c>
      <c r="R70" s="193"/>
      <c r="S70" s="193" t="s">
        <v>37</v>
      </c>
      <c r="T70" s="193" t="s">
        <v>37</v>
      </c>
      <c r="U70" s="193" t="s">
        <v>37</v>
      </c>
      <c r="V70" s="296"/>
      <c r="W70" s="296"/>
      <c r="X70" s="296"/>
      <c r="Y70" s="296"/>
      <c r="Z70" s="130">
        <v>52</v>
      </c>
      <c r="AA70" s="130">
        <v>176</v>
      </c>
      <c r="AB70" s="283"/>
      <c r="AC70"/>
      <c r="AD70"/>
      <c r="AE70"/>
      <c r="AF70"/>
      <c r="AG70"/>
      <c r="AH70"/>
      <c r="AI7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</row>
    <row r="71" spans="1:47" s="42" customFormat="1" ht="18.75" customHeight="1" x14ac:dyDescent="0.4">
      <c r="A71" s="44"/>
      <c r="B71" s="284">
        <v>65</v>
      </c>
      <c r="C71" s="291" t="s">
        <v>829</v>
      </c>
      <c r="D71" s="193" t="s">
        <v>37</v>
      </c>
      <c r="E71" s="193"/>
      <c r="F71" s="193" t="s">
        <v>37</v>
      </c>
      <c r="G71" s="193"/>
      <c r="H71" s="193"/>
      <c r="I71" s="193">
        <v>15</v>
      </c>
      <c r="J71" s="193" t="s">
        <v>1991</v>
      </c>
      <c r="K71" s="193">
        <v>15</v>
      </c>
      <c r="L71" s="193">
        <v>19</v>
      </c>
      <c r="M71" s="198">
        <v>15</v>
      </c>
      <c r="N71" s="193"/>
      <c r="O71" s="193" t="s">
        <v>37</v>
      </c>
      <c r="P71" s="193"/>
      <c r="Q71" s="193" t="s">
        <v>37</v>
      </c>
      <c r="R71" s="193"/>
      <c r="S71" s="193" t="s">
        <v>37</v>
      </c>
      <c r="T71" s="193" t="s">
        <v>37</v>
      </c>
      <c r="U71" s="193" t="s">
        <v>37</v>
      </c>
      <c r="V71" s="193"/>
      <c r="W71" s="193"/>
      <c r="X71" s="193"/>
      <c r="Y71" s="193"/>
      <c r="Z71" s="130">
        <v>49</v>
      </c>
      <c r="AA71" s="130">
        <v>149</v>
      </c>
      <c r="AB71" s="283"/>
      <c r="AC71"/>
      <c r="AD71"/>
      <c r="AE71"/>
      <c r="AF71"/>
      <c r="AG71"/>
      <c r="AH71"/>
      <c r="AI71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</row>
    <row r="72" spans="1:47" s="42" customFormat="1" ht="18.75" customHeight="1" x14ac:dyDescent="0.4">
      <c r="A72" s="44"/>
      <c r="B72" s="284">
        <v>66</v>
      </c>
      <c r="C72" s="291" t="s">
        <v>862</v>
      </c>
      <c r="D72" s="193" t="s">
        <v>37</v>
      </c>
      <c r="E72" s="193"/>
      <c r="F72" s="193" t="s">
        <v>37</v>
      </c>
      <c r="G72" s="193"/>
      <c r="H72" s="193"/>
      <c r="I72" s="193">
        <v>15</v>
      </c>
      <c r="J72" s="193" t="s">
        <v>1991</v>
      </c>
      <c r="K72" s="193">
        <v>15</v>
      </c>
      <c r="L72" s="193">
        <v>17</v>
      </c>
      <c r="M72" s="193">
        <v>15</v>
      </c>
      <c r="N72" s="193"/>
      <c r="O72" s="193" t="s">
        <v>37</v>
      </c>
      <c r="P72" s="193"/>
      <c r="Q72" s="193" t="s">
        <v>37</v>
      </c>
      <c r="R72" s="193"/>
      <c r="S72" s="193" t="s">
        <v>37</v>
      </c>
      <c r="T72" s="193" t="s">
        <v>37</v>
      </c>
      <c r="U72" s="193" t="s">
        <v>37</v>
      </c>
      <c r="V72" s="296"/>
      <c r="W72" s="296"/>
      <c r="X72" s="296"/>
      <c r="Y72" s="296"/>
      <c r="Z72" s="130">
        <v>46</v>
      </c>
      <c r="AA72" s="130">
        <v>160</v>
      </c>
      <c r="AB72" s="283"/>
      <c r="AC72"/>
      <c r="AD72"/>
      <c r="AE72"/>
      <c r="AF72"/>
      <c r="AG72"/>
      <c r="AH72"/>
      <c r="AI72"/>
      <c r="AJ72" s="290"/>
      <c r="AK72" s="290"/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</row>
    <row r="73" spans="1:47" s="42" customFormat="1" ht="18.75" customHeight="1" x14ac:dyDescent="0.4">
      <c r="A73" s="44"/>
      <c r="B73" s="284">
        <v>67</v>
      </c>
      <c r="C73" s="291" t="s">
        <v>857</v>
      </c>
      <c r="D73" s="193" t="s">
        <v>37</v>
      </c>
      <c r="E73" s="193"/>
      <c r="F73" s="193" t="s">
        <v>37</v>
      </c>
      <c r="G73" s="193"/>
      <c r="H73" s="193"/>
      <c r="I73" s="193">
        <v>27</v>
      </c>
      <c r="J73" s="193" t="s">
        <v>1992</v>
      </c>
      <c r="K73" s="193">
        <v>9</v>
      </c>
      <c r="L73" s="193">
        <v>12</v>
      </c>
      <c r="M73" s="193">
        <v>12</v>
      </c>
      <c r="N73" s="193"/>
      <c r="O73" s="193" t="s">
        <v>37</v>
      </c>
      <c r="P73" s="193"/>
      <c r="Q73" s="193" t="s">
        <v>37</v>
      </c>
      <c r="R73" s="193"/>
      <c r="S73" s="193" t="s">
        <v>37</v>
      </c>
      <c r="T73" s="193" t="s">
        <v>37</v>
      </c>
      <c r="U73" s="193" t="s">
        <v>37</v>
      </c>
      <c r="V73" s="296"/>
      <c r="W73" s="296"/>
      <c r="X73" s="296"/>
      <c r="Y73" s="296"/>
      <c r="Z73" s="130">
        <v>46</v>
      </c>
      <c r="AA73" s="130">
        <v>146</v>
      </c>
      <c r="AB73" s="283"/>
      <c r="AC73"/>
      <c r="AD73"/>
      <c r="AE73"/>
      <c r="AF73"/>
      <c r="AG73"/>
      <c r="AH73"/>
      <c r="AI73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</row>
    <row r="74" spans="1:47" s="42" customFormat="1" ht="18.75" customHeight="1" x14ac:dyDescent="0.4">
      <c r="A74" s="44"/>
      <c r="B74" s="284">
        <v>68</v>
      </c>
      <c r="C74" s="291" t="s">
        <v>648</v>
      </c>
      <c r="D74" s="193" t="s">
        <v>37</v>
      </c>
      <c r="E74" s="193"/>
      <c r="F74" s="193" t="s">
        <v>37</v>
      </c>
      <c r="G74" s="193"/>
      <c r="H74" s="193"/>
      <c r="I74" s="193">
        <v>13</v>
      </c>
      <c r="J74" s="193" t="s">
        <v>1996</v>
      </c>
      <c r="K74" s="193">
        <v>9</v>
      </c>
      <c r="L74" s="193">
        <v>11</v>
      </c>
      <c r="M74" s="193">
        <v>10</v>
      </c>
      <c r="N74" s="193"/>
      <c r="O74" s="193" t="s">
        <v>37</v>
      </c>
      <c r="P74" s="193"/>
      <c r="Q74" s="193" t="s">
        <v>37</v>
      </c>
      <c r="R74" s="193"/>
      <c r="S74" s="193" t="s">
        <v>37</v>
      </c>
      <c r="T74" s="193" t="s">
        <v>37</v>
      </c>
      <c r="U74" s="193" t="s">
        <v>37</v>
      </c>
      <c r="V74" s="193"/>
      <c r="W74" s="193"/>
      <c r="X74" s="193"/>
      <c r="Y74" s="193"/>
      <c r="Z74" s="130">
        <v>43</v>
      </c>
      <c r="AA74" s="130">
        <v>160</v>
      </c>
      <c r="AB74" s="49"/>
      <c r="AC74"/>
      <c r="AD74"/>
      <c r="AE74"/>
      <c r="AF74"/>
      <c r="AG74"/>
      <c r="AH74"/>
      <c r="AI74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</row>
    <row r="75" spans="1:47" s="42" customFormat="1" ht="18.75" customHeight="1" x14ac:dyDescent="0.4">
      <c r="A75" s="44"/>
      <c r="B75" s="284">
        <v>69</v>
      </c>
      <c r="C75" s="291" t="s">
        <v>812</v>
      </c>
      <c r="D75" s="193" t="s">
        <v>37</v>
      </c>
      <c r="E75" s="193"/>
      <c r="F75" s="193" t="s">
        <v>37</v>
      </c>
      <c r="G75" s="193"/>
      <c r="H75" s="193"/>
      <c r="I75" s="193">
        <v>14</v>
      </c>
      <c r="J75" s="193" t="s">
        <v>1995</v>
      </c>
      <c r="K75" s="193">
        <v>9</v>
      </c>
      <c r="L75" s="193">
        <v>11</v>
      </c>
      <c r="M75" s="193">
        <v>9</v>
      </c>
      <c r="N75" s="193"/>
      <c r="O75" s="193" t="s">
        <v>37</v>
      </c>
      <c r="P75" s="193"/>
      <c r="Q75" s="193" t="s">
        <v>37</v>
      </c>
      <c r="R75" s="193"/>
      <c r="S75" s="193" t="s">
        <v>37</v>
      </c>
      <c r="T75" s="193" t="s">
        <v>37</v>
      </c>
      <c r="U75" s="193" t="s">
        <v>37</v>
      </c>
      <c r="V75" s="193"/>
      <c r="W75" s="193"/>
      <c r="X75" s="193"/>
      <c r="Y75" s="193"/>
      <c r="Z75" s="130">
        <v>40</v>
      </c>
      <c r="AA75" s="130">
        <v>141</v>
      </c>
      <c r="AB75" s="49"/>
      <c r="AC75"/>
      <c r="AD75"/>
      <c r="AE75"/>
      <c r="AF75"/>
      <c r="AG75"/>
      <c r="AH75"/>
      <c r="AI75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</row>
    <row r="76" spans="1:47" s="42" customFormat="1" ht="18.75" customHeight="1" x14ac:dyDescent="0.4">
      <c r="A76" s="44"/>
      <c r="B76" s="284">
        <v>70</v>
      </c>
      <c r="C76" s="291" t="s">
        <v>783</v>
      </c>
      <c r="D76" s="193" t="s">
        <v>37</v>
      </c>
      <c r="E76" s="193"/>
      <c r="F76" s="193" t="s">
        <v>37</v>
      </c>
      <c r="G76" s="193"/>
      <c r="H76" s="193"/>
      <c r="I76" s="193">
        <v>12</v>
      </c>
      <c r="J76" s="193" t="s">
        <v>82</v>
      </c>
      <c r="K76" s="193">
        <v>11</v>
      </c>
      <c r="L76" s="193">
        <v>13</v>
      </c>
      <c r="M76" s="193">
        <v>11</v>
      </c>
      <c r="N76" s="193"/>
      <c r="O76" s="193" t="s">
        <v>37</v>
      </c>
      <c r="P76" s="193"/>
      <c r="Q76" s="193" t="s">
        <v>37</v>
      </c>
      <c r="R76" s="193"/>
      <c r="S76" s="193" t="s">
        <v>37</v>
      </c>
      <c r="T76" s="193" t="s">
        <v>37</v>
      </c>
      <c r="U76" s="193" t="s">
        <v>37</v>
      </c>
      <c r="V76" s="193"/>
      <c r="W76" s="193"/>
      <c r="X76" s="193"/>
      <c r="Y76" s="193"/>
      <c r="Z76" s="130">
        <v>40</v>
      </c>
      <c r="AA76" s="130">
        <v>127</v>
      </c>
      <c r="AB76" s="49"/>
      <c r="AC76"/>
      <c r="AD76"/>
      <c r="AE76"/>
      <c r="AF76"/>
      <c r="AG76"/>
      <c r="AH76"/>
      <c r="AI76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</row>
    <row r="77" spans="1:47" s="42" customFormat="1" ht="18.75" customHeight="1" x14ac:dyDescent="0.4">
      <c r="A77" s="44"/>
      <c r="B77" s="284">
        <v>71</v>
      </c>
      <c r="C77" s="291" t="s">
        <v>853</v>
      </c>
      <c r="D77" s="193" t="s">
        <v>37</v>
      </c>
      <c r="E77" s="193"/>
      <c r="F77" s="193" t="s">
        <v>37</v>
      </c>
      <c r="G77" s="193"/>
      <c r="H77" s="193"/>
      <c r="I77" s="193">
        <v>27</v>
      </c>
      <c r="J77" s="193" t="s">
        <v>1992</v>
      </c>
      <c r="K77" s="193">
        <v>9</v>
      </c>
      <c r="L77" s="193">
        <v>12</v>
      </c>
      <c r="M77" s="193">
        <v>12</v>
      </c>
      <c r="N77" s="193"/>
      <c r="O77" s="193" t="s">
        <v>37</v>
      </c>
      <c r="P77" s="193"/>
      <c r="Q77" s="193" t="s">
        <v>37</v>
      </c>
      <c r="R77" s="193"/>
      <c r="S77" s="193" t="s">
        <v>37</v>
      </c>
      <c r="T77" s="193" t="s">
        <v>37</v>
      </c>
      <c r="U77" s="193" t="s">
        <v>37</v>
      </c>
      <c r="V77" s="296"/>
      <c r="W77" s="296"/>
      <c r="X77" s="296"/>
      <c r="Y77" s="296"/>
      <c r="Z77" s="130">
        <v>38</v>
      </c>
      <c r="AA77" s="130">
        <v>125</v>
      </c>
      <c r="AB77" s="283"/>
      <c r="AC77"/>
      <c r="AD77"/>
      <c r="AE77"/>
      <c r="AF77"/>
      <c r="AG77"/>
      <c r="AH77"/>
      <c r="AI77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</row>
    <row r="78" spans="1:47" s="42" customFormat="1" ht="18.75" customHeight="1" x14ac:dyDescent="0.4">
      <c r="A78" s="44"/>
      <c r="B78" s="284">
        <v>72</v>
      </c>
      <c r="C78" s="291" t="s">
        <v>871</v>
      </c>
      <c r="D78" s="193" t="s">
        <v>37</v>
      </c>
      <c r="E78" s="193"/>
      <c r="F78" s="193" t="s">
        <v>37</v>
      </c>
      <c r="G78" s="193"/>
      <c r="H78" s="193"/>
      <c r="I78" s="193">
        <v>15</v>
      </c>
      <c r="J78" s="193" t="s">
        <v>1991</v>
      </c>
      <c r="K78" s="193">
        <v>15</v>
      </c>
      <c r="L78" s="193">
        <v>17</v>
      </c>
      <c r="M78" s="193">
        <v>15</v>
      </c>
      <c r="N78" s="193"/>
      <c r="O78" s="193" t="s">
        <v>37</v>
      </c>
      <c r="P78" s="193"/>
      <c r="Q78" s="193" t="s">
        <v>37</v>
      </c>
      <c r="R78" s="193"/>
      <c r="S78" s="193" t="s">
        <v>37</v>
      </c>
      <c r="T78" s="193" t="s">
        <v>37</v>
      </c>
      <c r="U78" s="193" t="s">
        <v>37</v>
      </c>
      <c r="V78" s="296"/>
      <c r="W78" s="296"/>
      <c r="X78" s="296"/>
      <c r="Y78" s="296"/>
      <c r="Z78" s="130">
        <v>37</v>
      </c>
      <c r="AA78" s="130">
        <v>124</v>
      </c>
      <c r="AB78" s="283"/>
      <c r="AC78"/>
      <c r="AD78"/>
      <c r="AE78"/>
      <c r="AF78"/>
      <c r="AG78"/>
      <c r="AH78"/>
      <c r="AI78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</row>
    <row r="79" spans="1:47" s="42" customFormat="1" ht="18.75" customHeight="1" x14ac:dyDescent="0.4">
      <c r="A79" s="44"/>
      <c r="B79" s="284">
        <v>73</v>
      </c>
      <c r="C79" s="291" t="s">
        <v>851</v>
      </c>
      <c r="D79" s="193" t="s">
        <v>37</v>
      </c>
      <c r="E79" s="193"/>
      <c r="F79" s="193" t="s">
        <v>37</v>
      </c>
      <c r="G79" s="193"/>
      <c r="H79" s="193"/>
      <c r="I79" s="193">
        <v>27</v>
      </c>
      <c r="J79" s="193" t="s">
        <v>1992</v>
      </c>
      <c r="K79" s="193">
        <v>9</v>
      </c>
      <c r="L79" s="193">
        <v>12</v>
      </c>
      <c r="M79" s="193">
        <v>12</v>
      </c>
      <c r="N79" s="193"/>
      <c r="O79" s="193" t="s">
        <v>37</v>
      </c>
      <c r="P79" s="193"/>
      <c r="Q79" s="193" t="s">
        <v>37</v>
      </c>
      <c r="R79" s="193"/>
      <c r="S79" s="193" t="s">
        <v>37</v>
      </c>
      <c r="T79" s="193" t="s">
        <v>37</v>
      </c>
      <c r="U79" s="193" t="s">
        <v>37</v>
      </c>
      <c r="V79" s="296"/>
      <c r="W79" s="296"/>
      <c r="X79" s="296"/>
      <c r="Y79" s="296"/>
      <c r="Z79" s="130">
        <v>37</v>
      </c>
      <c r="AA79" s="130">
        <v>112</v>
      </c>
      <c r="AB79" s="283"/>
      <c r="AC79"/>
      <c r="AD79"/>
      <c r="AE79"/>
      <c r="AF79"/>
      <c r="AG79"/>
      <c r="AH79"/>
      <c r="AI79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</row>
    <row r="80" spans="1:47" s="42" customFormat="1" ht="18.75" customHeight="1" x14ac:dyDescent="0.4">
      <c r="A80" s="44"/>
      <c r="B80" s="284">
        <v>74</v>
      </c>
      <c r="C80" s="291" t="s">
        <v>838</v>
      </c>
      <c r="D80" s="193" t="s">
        <v>37</v>
      </c>
      <c r="E80" s="193"/>
      <c r="F80" s="193" t="s">
        <v>37</v>
      </c>
      <c r="G80" s="193"/>
      <c r="H80" s="193"/>
      <c r="I80" s="193">
        <v>6</v>
      </c>
      <c r="J80" s="193" t="s">
        <v>1994</v>
      </c>
      <c r="K80" s="193">
        <v>9</v>
      </c>
      <c r="L80" s="193">
        <v>12</v>
      </c>
      <c r="M80" s="193">
        <v>7</v>
      </c>
      <c r="N80" s="193"/>
      <c r="O80" s="193" t="s">
        <v>37</v>
      </c>
      <c r="P80" s="193"/>
      <c r="Q80" s="193" t="s">
        <v>37</v>
      </c>
      <c r="R80" s="193"/>
      <c r="S80" s="193" t="s">
        <v>37</v>
      </c>
      <c r="T80" s="193" t="s">
        <v>37</v>
      </c>
      <c r="U80" s="193" t="s">
        <v>37</v>
      </c>
      <c r="V80" s="296"/>
      <c r="W80" s="296"/>
      <c r="X80" s="296"/>
      <c r="Y80" s="296"/>
      <c r="Z80" s="130">
        <v>36</v>
      </c>
      <c r="AA80" s="130">
        <v>102</v>
      </c>
      <c r="AB80" s="283"/>
      <c r="AC80"/>
      <c r="AD80"/>
      <c r="AE80"/>
      <c r="AF80"/>
      <c r="AG80"/>
      <c r="AH80"/>
      <c r="AI8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</row>
    <row r="81" spans="1:47" s="42" customFormat="1" ht="18.75" customHeight="1" x14ac:dyDescent="0.4">
      <c r="A81" s="44"/>
      <c r="B81" s="284">
        <v>75</v>
      </c>
      <c r="C81" s="291" t="s">
        <v>186</v>
      </c>
      <c r="D81" s="193" t="s">
        <v>37</v>
      </c>
      <c r="E81" s="193"/>
      <c r="F81" s="193" t="s">
        <v>37</v>
      </c>
      <c r="G81" s="193"/>
      <c r="H81" s="193"/>
      <c r="I81" s="193">
        <v>13</v>
      </c>
      <c r="J81" s="193" t="s">
        <v>1996</v>
      </c>
      <c r="K81" s="193">
        <v>9</v>
      </c>
      <c r="L81" s="193">
        <v>11</v>
      </c>
      <c r="M81" s="193">
        <v>10</v>
      </c>
      <c r="N81" s="193"/>
      <c r="O81" s="193" t="s">
        <v>37</v>
      </c>
      <c r="P81" s="193"/>
      <c r="Q81" s="193" t="s">
        <v>37</v>
      </c>
      <c r="R81" s="193"/>
      <c r="S81" s="193" t="s">
        <v>37</v>
      </c>
      <c r="T81" s="193" t="s">
        <v>37</v>
      </c>
      <c r="U81" s="193" t="s">
        <v>37</v>
      </c>
      <c r="V81" s="193"/>
      <c r="W81" s="193"/>
      <c r="X81" s="193"/>
      <c r="Y81" s="193"/>
      <c r="Z81" s="130">
        <v>35</v>
      </c>
      <c r="AA81" s="130">
        <v>150</v>
      </c>
      <c r="AB81" s="49"/>
      <c r="AC81"/>
      <c r="AD81"/>
      <c r="AE81"/>
      <c r="AF81"/>
      <c r="AG81"/>
      <c r="AH81"/>
      <c r="AI81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</row>
    <row r="82" spans="1:47" s="42" customFormat="1" ht="18.75" customHeight="1" x14ac:dyDescent="0.4">
      <c r="A82" s="44"/>
      <c r="B82" s="284">
        <v>76</v>
      </c>
      <c r="C82" s="291" t="s">
        <v>850</v>
      </c>
      <c r="D82" s="193" t="s">
        <v>37</v>
      </c>
      <c r="E82" s="193"/>
      <c r="F82" s="193" t="s">
        <v>37</v>
      </c>
      <c r="G82" s="193"/>
      <c r="H82" s="193"/>
      <c r="I82" s="193">
        <v>27</v>
      </c>
      <c r="J82" s="193" t="s">
        <v>1992</v>
      </c>
      <c r="K82" s="193">
        <v>9</v>
      </c>
      <c r="L82" s="193">
        <v>12</v>
      </c>
      <c r="M82" s="193">
        <v>12</v>
      </c>
      <c r="N82" s="193"/>
      <c r="O82" s="193" t="s">
        <v>37</v>
      </c>
      <c r="P82" s="193"/>
      <c r="Q82" s="193" t="s">
        <v>37</v>
      </c>
      <c r="R82" s="193"/>
      <c r="S82" s="193" t="s">
        <v>37</v>
      </c>
      <c r="T82" s="193" t="s">
        <v>37</v>
      </c>
      <c r="U82" s="193" t="s">
        <v>37</v>
      </c>
      <c r="V82" s="296"/>
      <c r="W82" s="296"/>
      <c r="X82" s="296"/>
      <c r="Y82" s="296"/>
      <c r="Z82" s="130">
        <v>32</v>
      </c>
      <c r="AA82" s="130">
        <v>103</v>
      </c>
      <c r="AB82" s="283"/>
      <c r="AC82"/>
      <c r="AD82"/>
      <c r="AE82"/>
      <c r="AF82"/>
      <c r="AG82"/>
      <c r="AH82"/>
      <c r="AI82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</row>
    <row r="83" spans="1:47" s="42" customFormat="1" ht="18.75" customHeight="1" x14ac:dyDescent="0.4">
      <c r="A83" s="44"/>
      <c r="B83" s="284">
        <v>77</v>
      </c>
      <c r="C83" s="291" t="s">
        <v>816</v>
      </c>
      <c r="D83" s="193" t="s">
        <v>37</v>
      </c>
      <c r="E83" s="193"/>
      <c r="F83" s="193" t="s">
        <v>37</v>
      </c>
      <c r="G83" s="193"/>
      <c r="H83" s="193"/>
      <c r="I83" s="193">
        <v>7</v>
      </c>
      <c r="J83" s="193" t="s">
        <v>1993</v>
      </c>
      <c r="K83" s="193">
        <v>13</v>
      </c>
      <c r="L83" s="193">
        <v>15</v>
      </c>
      <c r="M83" s="193">
        <v>13</v>
      </c>
      <c r="N83" s="193"/>
      <c r="O83" s="193" t="s">
        <v>37</v>
      </c>
      <c r="P83" s="193"/>
      <c r="Q83" s="193" t="s">
        <v>37</v>
      </c>
      <c r="R83" s="193"/>
      <c r="S83" s="193" t="s">
        <v>37</v>
      </c>
      <c r="T83" s="193" t="s">
        <v>37</v>
      </c>
      <c r="U83" s="193" t="s">
        <v>37</v>
      </c>
      <c r="V83" s="193"/>
      <c r="W83" s="193"/>
      <c r="X83" s="193"/>
      <c r="Y83" s="193"/>
      <c r="Z83" s="130">
        <v>31</v>
      </c>
      <c r="AA83" s="130">
        <v>97</v>
      </c>
      <c r="AB83" s="283"/>
      <c r="AC83"/>
      <c r="AD83"/>
      <c r="AE83"/>
      <c r="AF83"/>
      <c r="AG83"/>
      <c r="AH83"/>
      <c r="AI83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</row>
    <row r="84" spans="1:47" s="42" customFormat="1" ht="18.75" customHeight="1" x14ac:dyDescent="0.4">
      <c r="A84" s="44"/>
      <c r="B84" s="284">
        <v>78</v>
      </c>
      <c r="C84" s="291" t="s">
        <v>788</v>
      </c>
      <c r="D84" s="193" t="s">
        <v>37</v>
      </c>
      <c r="E84" s="193"/>
      <c r="F84" s="193" t="s">
        <v>37</v>
      </c>
      <c r="G84" s="193"/>
      <c r="H84" s="193"/>
      <c r="I84" s="193">
        <v>14</v>
      </c>
      <c r="J84" s="193" t="s">
        <v>1995</v>
      </c>
      <c r="K84" s="193">
        <v>9</v>
      </c>
      <c r="L84" s="193">
        <v>11</v>
      </c>
      <c r="M84" s="193">
        <v>9</v>
      </c>
      <c r="N84" s="193"/>
      <c r="O84" s="193" t="s">
        <v>37</v>
      </c>
      <c r="P84" s="193"/>
      <c r="Q84" s="193" t="s">
        <v>37</v>
      </c>
      <c r="R84" s="193"/>
      <c r="S84" s="193" t="s">
        <v>37</v>
      </c>
      <c r="T84" s="193" t="s">
        <v>37</v>
      </c>
      <c r="U84" s="193" t="s">
        <v>37</v>
      </c>
      <c r="V84" s="193"/>
      <c r="W84" s="193"/>
      <c r="X84" s="193"/>
      <c r="Y84" s="193"/>
      <c r="Z84" s="130">
        <v>30</v>
      </c>
      <c r="AA84" s="130">
        <v>90</v>
      </c>
      <c r="AB84" s="49"/>
      <c r="AC84"/>
      <c r="AD84"/>
      <c r="AE84"/>
      <c r="AF84"/>
      <c r="AG84"/>
      <c r="AH84"/>
      <c r="AI84"/>
      <c r="AJ84" s="290"/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</row>
    <row r="85" spans="1:47" s="42" customFormat="1" ht="18.75" customHeight="1" x14ac:dyDescent="0.4">
      <c r="A85" s="44"/>
      <c r="B85" s="284">
        <v>79</v>
      </c>
      <c r="C85" s="291" t="s">
        <v>840</v>
      </c>
      <c r="D85" s="193" t="s">
        <v>37</v>
      </c>
      <c r="E85" s="193"/>
      <c r="F85" s="193" t="s">
        <v>37</v>
      </c>
      <c r="G85" s="193"/>
      <c r="H85" s="193"/>
      <c r="I85" s="193">
        <v>6</v>
      </c>
      <c r="J85" s="193" t="s">
        <v>1994</v>
      </c>
      <c r="K85" s="193">
        <v>9</v>
      </c>
      <c r="L85" s="193">
        <v>12</v>
      </c>
      <c r="M85" s="193">
        <v>7</v>
      </c>
      <c r="N85" s="193"/>
      <c r="O85" s="193" t="s">
        <v>37</v>
      </c>
      <c r="P85" s="193"/>
      <c r="Q85" s="193" t="s">
        <v>37</v>
      </c>
      <c r="R85" s="193"/>
      <c r="S85" s="193" t="s">
        <v>37</v>
      </c>
      <c r="T85" s="193" t="s">
        <v>37</v>
      </c>
      <c r="U85" s="193" t="s">
        <v>37</v>
      </c>
      <c r="V85" s="296"/>
      <c r="W85" s="296"/>
      <c r="X85" s="296"/>
      <c r="Y85" s="296"/>
      <c r="Z85" s="130">
        <v>29</v>
      </c>
      <c r="AA85" s="130">
        <v>88</v>
      </c>
      <c r="AB85" s="283"/>
      <c r="AC85"/>
      <c r="AD85"/>
      <c r="AE85"/>
      <c r="AF85"/>
      <c r="AG85"/>
      <c r="AH85"/>
      <c r="AI85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</row>
    <row r="86" spans="1:47" s="42" customFormat="1" ht="18.75" customHeight="1" x14ac:dyDescent="0.4">
      <c r="A86" s="44"/>
      <c r="B86" s="284">
        <v>80</v>
      </c>
      <c r="C86" s="291" t="s">
        <v>836</v>
      </c>
      <c r="D86" s="193" t="s">
        <v>37</v>
      </c>
      <c r="E86" s="193"/>
      <c r="F86" s="193" t="s">
        <v>37</v>
      </c>
      <c r="G86" s="193"/>
      <c r="H86" s="193"/>
      <c r="I86" s="193">
        <v>6</v>
      </c>
      <c r="J86" s="193" t="s">
        <v>1994</v>
      </c>
      <c r="K86" s="193">
        <v>9</v>
      </c>
      <c r="L86" s="193">
        <v>12</v>
      </c>
      <c r="M86" s="193">
        <v>7</v>
      </c>
      <c r="N86" s="193"/>
      <c r="O86" s="193" t="s">
        <v>37</v>
      </c>
      <c r="P86" s="193"/>
      <c r="Q86" s="193" t="s">
        <v>37</v>
      </c>
      <c r="R86" s="193"/>
      <c r="S86" s="193" t="s">
        <v>37</v>
      </c>
      <c r="T86" s="193" t="s">
        <v>37</v>
      </c>
      <c r="U86" s="193" t="s">
        <v>37</v>
      </c>
      <c r="V86" s="296"/>
      <c r="W86" s="296"/>
      <c r="X86" s="296"/>
      <c r="Y86" s="296"/>
      <c r="Z86" s="130">
        <v>29</v>
      </c>
      <c r="AA86" s="130">
        <v>81</v>
      </c>
      <c r="AB86" s="283"/>
      <c r="AC86"/>
      <c r="AD86"/>
      <c r="AE86"/>
      <c r="AF86"/>
      <c r="AG86"/>
      <c r="AH86"/>
      <c r="AI86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</row>
    <row r="87" spans="1:47" s="42" customFormat="1" ht="18.75" customHeight="1" x14ac:dyDescent="0.4">
      <c r="A87" s="300"/>
      <c r="B87" s="284">
        <v>81</v>
      </c>
      <c r="C87" s="291" t="s">
        <v>869</v>
      </c>
      <c r="D87" s="193" t="s">
        <v>37</v>
      </c>
      <c r="E87" s="193"/>
      <c r="F87" s="193" t="s">
        <v>37</v>
      </c>
      <c r="G87" s="193"/>
      <c r="H87" s="193"/>
      <c r="I87" s="193" t="s">
        <v>147</v>
      </c>
      <c r="J87" s="193" t="s">
        <v>2003</v>
      </c>
      <c r="K87" s="193">
        <v>12</v>
      </c>
      <c r="L87" s="193">
        <v>14</v>
      </c>
      <c r="M87" s="193">
        <v>3</v>
      </c>
      <c r="N87" s="193"/>
      <c r="O87" s="193" t="s">
        <v>37</v>
      </c>
      <c r="P87" s="193"/>
      <c r="Q87" s="193" t="s">
        <v>37</v>
      </c>
      <c r="R87" s="193"/>
      <c r="S87" s="193" t="s">
        <v>37</v>
      </c>
      <c r="T87" s="193" t="s">
        <v>37</v>
      </c>
      <c r="U87" s="193" t="s">
        <v>37</v>
      </c>
      <c r="V87" s="296"/>
      <c r="W87" s="296"/>
      <c r="X87" s="296"/>
      <c r="Y87" s="296"/>
      <c r="Z87" s="193">
        <v>27</v>
      </c>
      <c r="AA87" s="193">
        <v>109</v>
      </c>
      <c r="AB87" s="283"/>
      <c r="AC87"/>
      <c r="AD87"/>
      <c r="AE87"/>
      <c r="AF87"/>
      <c r="AG87"/>
      <c r="AH87"/>
      <c r="AI87"/>
      <c r="AJ87" s="290"/>
      <c r="AK87" s="290"/>
      <c r="AL87" s="290"/>
      <c r="AM87" s="290"/>
      <c r="AN87" s="290"/>
      <c r="AO87" s="290"/>
      <c r="AP87" s="290"/>
      <c r="AQ87" s="290"/>
      <c r="AR87" s="290"/>
      <c r="AS87" s="290"/>
      <c r="AT87" s="290"/>
      <c r="AU87" s="290"/>
    </row>
    <row r="88" spans="1:47" s="42" customFormat="1" ht="18.75" customHeight="1" x14ac:dyDescent="0.4">
      <c r="A88" s="44"/>
      <c r="B88" s="284">
        <v>82</v>
      </c>
      <c r="C88" s="291" t="s">
        <v>856</v>
      </c>
      <c r="D88" s="193" t="s">
        <v>37</v>
      </c>
      <c r="E88" s="193"/>
      <c r="F88" s="193" t="s">
        <v>37</v>
      </c>
      <c r="G88" s="193"/>
      <c r="H88" s="193"/>
      <c r="I88" s="193">
        <v>27</v>
      </c>
      <c r="J88" s="193" t="s">
        <v>1992</v>
      </c>
      <c r="K88" s="193">
        <v>9</v>
      </c>
      <c r="L88" s="193">
        <v>12</v>
      </c>
      <c r="M88" s="193">
        <v>12</v>
      </c>
      <c r="N88" s="193"/>
      <c r="O88" s="193" t="s">
        <v>37</v>
      </c>
      <c r="P88" s="193"/>
      <c r="Q88" s="193" t="s">
        <v>37</v>
      </c>
      <c r="R88" s="193"/>
      <c r="S88" s="193" t="s">
        <v>37</v>
      </c>
      <c r="T88" s="193" t="s">
        <v>37</v>
      </c>
      <c r="U88" s="193" t="s">
        <v>37</v>
      </c>
      <c r="V88" s="296"/>
      <c r="W88" s="296"/>
      <c r="X88" s="296"/>
      <c r="Y88" s="296"/>
      <c r="Z88" s="130">
        <v>27</v>
      </c>
      <c r="AA88" s="130">
        <v>90</v>
      </c>
      <c r="AB88" s="283"/>
      <c r="AC88"/>
      <c r="AD88"/>
      <c r="AE88"/>
      <c r="AF88"/>
      <c r="AG88"/>
      <c r="AH88"/>
      <c r="AI88"/>
      <c r="AJ88" s="290"/>
      <c r="AK88" s="290"/>
      <c r="AL88" s="290"/>
      <c r="AM88" s="290"/>
      <c r="AN88" s="290"/>
      <c r="AO88" s="290"/>
      <c r="AP88" s="290"/>
      <c r="AQ88" s="290"/>
      <c r="AR88" s="290"/>
      <c r="AS88" s="290"/>
      <c r="AT88" s="290"/>
      <c r="AU88" s="290"/>
    </row>
    <row r="89" spans="1:47" s="42" customFormat="1" ht="18.75" customHeight="1" x14ac:dyDescent="0.4">
      <c r="A89" s="44"/>
      <c r="B89" s="284">
        <v>83</v>
      </c>
      <c r="C89" s="291" t="s">
        <v>785</v>
      </c>
      <c r="D89" s="193" t="s">
        <v>37</v>
      </c>
      <c r="E89" s="193"/>
      <c r="F89" s="193" t="s">
        <v>37</v>
      </c>
      <c r="G89" s="193"/>
      <c r="H89" s="193"/>
      <c r="I89" s="193">
        <v>12</v>
      </c>
      <c r="J89" s="193" t="s">
        <v>82</v>
      </c>
      <c r="K89" s="193">
        <v>11</v>
      </c>
      <c r="L89" s="193">
        <v>13</v>
      </c>
      <c r="M89" s="193">
        <v>11</v>
      </c>
      <c r="N89" s="193"/>
      <c r="O89" s="193" t="s">
        <v>37</v>
      </c>
      <c r="P89" s="193"/>
      <c r="Q89" s="193" t="s">
        <v>37</v>
      </c>
      <c r="R89" s="193"/>
      <c r="S89" s="193" t="s">
        <v>37</v>
      </c>
      <c r="T89" s="193" t="s">
        <v>37</v>
      </c>
      <c r="U89" s="193" t="s">
        <v>37</v>
      </c>
      <c r="V89" s="296"/>
      <c r="W89" s="193"/>
      <c r="X89" s="193"/>
      <c r="Y89" s="193"/>
      <c r="Z89" s="130">
        <v>26</v>
      </c>
      <c r="AA89" s="130">
        <v>83</v>
      </c>
      <c r="AB89" s="49"/>
      <c r="AC89"/>
      <c r="AD89"/>
      <c r="AE89"/>
      <c r="AF89"/>
      <c r="AG89"/>
      <c r="AH89"/>
      <c r="AI89"/>
      <c r="AJ89" s="290"/>
      <c r="AK89" s="290"/>
      <c r="AL89" s="290"/>
      <c r="AM89" s="290"/>
      <c r="AN89" s="290"/>
      <c r="AO89" s="290"/>
      <c r="AP89" s="290"/>
      <c r="AQ89" s="290"/>
      <c r="AR89" s="290"/>
      <c r="AS89" s="290"/>
      <c r="AT89" s="290"/>
      <c r="AU89" s="290"/>
    </row>
    <row r="90" spans="1:47" s="42" customFormat="1" ht="18.75" customHeight="1" x14ac:dyDescent="0.4">
      <c r="A90" s="44"/>
      <c r="B90" s="284">
        <v>84</v>
      </c>
      <c r="C90" s="291" t="s">
        <v>817</v>
      </c>
      <c r="D90" s="193" t="s">
        <v>37</v>
      </c>
      <c r="E90" s="193"/>
      <c r="F90" s="193" t="s">
        <v>37</v>
      </c>
      <c r="G90" s="193"/>
      <c r="H90" s="193"/>
      <c r="I90" s="193">
        <v>7</v>
      </c>
      <c r="J90" s="193" t="s">
        <v>1993</v>
      </c>
      <c r="K90" s="193">
        <v>13</v>
      </c>
      <c r="L90" s="193">
        <v>15</v>
      </c>
      <c r="M90" s="193">
        <v>13</v>
      </c>
      <c r="N90" s="193"/>
      <c r="O90" s="193" t="s">
        <v>37</v>
      </c>
      <c r="P90" s="193"/>
      <c r="Q90" s="193" t="s">
        <v>37</v>
      </c>
      <c r="R90" s="193"/>
      <c r="S90" s="193" t="s">
        <v>37</v>
      </c>
      <c r="T90" s="193" t="s">
        <v>37</v>
      </c>
      <c r="U90" s="193" t="s">
        <v>37</v>
      </c>
      <c r="V90" s="193"/>
      <c r="W90" s="193"/>
      <c r="X90" s="193"/>
      <c r="Y90" s="193"/>
      <c r="Z90" s="130">
        <v>26</v>
      </c>
      <c r="AA90" s="130">
        <v>77</v>
      </c>
      <c r="AB90" s="49"/>
      <c r="AC90"/>
      <c r="AD90"/>
      <c r="AE90"/>
      <c r="AF90"/>
      <c r="AG90"/>
      <c r="AH90"/>
      <c r="AI90"/>
      <c r="AJ90" s="290"/>
      <c r="AK90" s="290"/>
      <c r="AL90" s="290"/>
      <c r="AM90" s="290"/>
      <c r="AN90" s="290"/>
      <c r="AO90" s="290"/>
      <c r="AP90" s="290"/>
      <c r="AQ90" s="290"/>
      <c r="AR90" s="290"/>
      <c r="AS90" s="290"/>
      <c r="AT90" s="290"/>
      <c r="AU90" s="290"/>
    </row>
    <row r="91" spans="1:47" s="42" customFormat="1" ht="18.75" customHeight="1" x14ac:dyDescent="0.4">
      <c r="A91" s="44"/>
      <c r="B91" s="284">
        <v>85</v>
      </c>
      <c r="C91" s="291" t="s">
        <v>808</v>
      </c>
      <c r="D91" s="193" t="s">
        <v>37</v>
      </c>
      <c r="E91" s="193"/>
      <c r="F91" s="193" t="s">
        <v>37</v>
      </c>
      <c r="G91" s="193"/>
      <c r="H91" s="193"/>
      <c r="I91" s="193">
        <v>14</v>
      </c>
      <c r="J91" s="193" t="s">
        <v>1995</v>
      </c>
      <c r="K91" s="193">
        <v>9</v>
      </c>
      <c r="L91" s="193">
        <v>11</v>
      </c>
      <c r="M91" s="193">
        <v>9</v>
      </c>
      <c r="N91" s="193"/>
      <c r="O91" s="193" t="s">
        <v>37</v>
      </c>
      <c r="P91" s="193"/>
      <c r="Q91" s="193" t="s">
        <v>37</v>
      </c>
      <c r="R91" s="193"/>
      <c r="S91" s="193" t="s">
        <v>37</v>
      </c>
      <c r="T91" s="193" t="s">
        <v>37</v>
      </c>
      <c r="U91" s="193" t="s">
        <v>37</v>
      </c>
      <c r="V91" s="193"/>
      <c r="W91" s="193"/>
      <c r="X91" s="193"/>
      <c r="Y91" s="193"/>
      <c r="Z91" s="130">
        <v>25</v>
      </c>
      <c r="AA91" s="130">
        <v>73</v>
      </c>
      <c r="AB91" s="49"/>
      <c r="AC91"/>
      <c r="AD91"/>
      <c r="AE91"/>
      <c r="AF91"/>
      <c r="AG91"/>
      <c r="AH91"/>
      <c r="AI91"/>
      <c r="AJ91" s="290"/>
      <c r="AK91" s="290"/>
      <c r="AL91" s="290"/>
      <c r="AM91" s="290"/>
      <c r="AN91" s="290"/>
      <c r="AO91" s="290"/>
      <c r="AP91" s="290"/>
      <c r="AQ91" s="290"/>
      <c r="AR91" s="290"/>
      <c r="AS91" s="290"/>
      <c r="AT91" s="290"/>
      <c r="AU91" s="290"/>
    </row>
    <row r="92" spans="1:47" s="42" customFormat="1" ht="18.75" customHeight="1" x14ac:dyDescent="0.4">
      <c r="A92" s="44"/>
      <c r="B92" s="284">
        <v>86</v>
      </c>
      <c r="C92" s="291" t="s">
        <v>822</v>
      </c>
      <c r="D92" s="193" t="s">
        <v>37</v>
      </c>
      <c r="E92" s="193"/>
      <c r="F92" s="193" t="s">
        <v>37</v>
      </c>
      <c r="G92" s="193"/>
      <c r="H92" s="193"/>
      <c r="I92" s="193">
        <v>13</v>
      </c>
      <c r="J92" s="193" t="s">
        <v>1996</v>
      </c>
      <c r="K92" s="193">
        <v>9</v>
      </c>
      <c r="L92" s="193">
        <v>11</v>
      </c>
      <c r="M92" s="193">
        <v>10</v>
      </c>
      <c r="N92" s="193"/>
      <c r="O92" s="193" t="s">
        <v>37</v>
      </c>
      <c r="P92" s="193"/>
      <c r="Q92" s="193" t="s">
        <v>37</v>
      </c>
      <c r="R92" s="193"/>
      <c r="S92" s="193" t="s">
        <v>37</v>
      </c>
      <c r="T92" s="193" t="s">
        <v>37</v>
      </c>
      <c r="U92" s="193" t="s">
        <v>37</v>
      </c>
      <c r="V92" s="193"/>
      <c r="W92" s="193"/>
      <c r="X92" s="193"/>
      <c r="Y92" s="193"/>
      <c r="Z92" s="130">
        <v>23</v>
      </c>
      <c r="AA92" s="130">
        <v>100</v>
      </c>
      <c r="AB92" s="283"/>
      <c r="AC92"/>
      <c r="AD92"/>
      <c r="AE92"/>
      <c r="AF92"/>
      <c r="AG92"/>
      <c r="AH92"/>
      <c r="AI92"/>
      <c r="AJ92" s="290"/>
      <c r="AK92" s="290"/>
      <c r="AL92" s="290"/>
      <c r="AM92" s="290"/>
      <c r="AN92" s="290"/>
      <c r="AO92" s="290"/>
      <c r="AP92" s="290"/>
      <c r="AQ92" s="290"/>
      <c r="AR92" s="290"/>
      <c r="AS92" s="290"/>
      <c r="AT92" s="290"/>
      <c r="AU92" s="290"/>
    </row>
    <row r="93" spans="1:47" s="42" customFormat="1" ht="18.75" customHeight="1" x14ac:dyDescent="0.4">
      <c r="A93" s="300"/>
      <c r="B93" s="284">
        <v>87</v>
      </c>
      <c r="C93" s="291" t="s">
        <v>835</v>
      </c>
      <c r="D93" s="193" t="s">
        <v>37</v>
      </c>
      <c r="E93" s="193"/>
      <c r="F93" s="193" t="s">
        <v>37</v>
      </c>
      <c r="G93" s="193"/>
      <c r="H93" s="193"/>
      <c r="I93" s="193" t="s">
        <v>147</v>
      </c>
      <c r="J93" s="193" t="s">
        <v>2003</v>
      </c>
      <c r="K93" s="193">
        <v>12</v>
      </c>
      <c r="L93" s="193">
        <v>14</v>
      </c>
      <c r="M93" s="193">
        <v>3</v>
      </c>
      <c r="N93" s="193"/>
      <c r="O93" s="193" t="s">
        <v>37</v>
      </c>
      <c r="P93" s="193"/>
      <c r="Q93" s="193" t="s">
        <v>37</v>
      </c>
      <c r="R93" s="193"/>
      <c r="S93" s="193" t="s">
        <v>37</v>
      </c>
      <c r="T93" s="193" t="s">
        <v>37</v>
      </c>
      <c r="U93" s="193" t="s">
        <v>37</v>
      </c>
      <c r="V93" s="296"/>
      <c r="W93" s="193"/>
      <c r="X93" s="193"/>
      <c r="Y93" s="193"/>
      <c r="Z93" s="193">
        <v>23</v>
      </c>
      <c r="AA93" s="193">
        <v>68</v>
      </c>
      <c r="AB93" s="283"/>
      <c r="AC93"/>
      <c r="AD93"/>
      <c r="AE93"/>
      <c r="AF93"/>
      <c r="AG93"/>
      <c r="AH93"/>
      <c r="AI93"/>
      <c r="AJ93" s="290"/>
      <c r="AK93" s="290"/>
      <c r="AL93" s="290"/>
      <c r="AM93" s="290"/>
      <c r="AN93" s="290"/>
      <c r="AO93" s="290"/>
      <c r="AP93" s="290"/>
      <c r="AQ93" s="290"/>
      <c r="AR93" s="290"/>
      <c r="AS93" s="290"/>
      <c r="AT93" s="290"/>
      <c r="AU93" s="290"/>
    </row>
    <row r="94" spans="1:47" s="42" customFormat="1" ht="18.75" customHeight="1" x14ac:dyDescent="0.4">
      <c r="A94" s="44"/>
      <c r="B94" s="284">
        <v>88</v>
      </c>
      <c r="C94" s="291" t="s">
        <v>795</v>
      </c>
      <c r="D94" s="193" t="s">
        <v>37</v>
      </c>
      <c r="E94" s="193"/>
      <c r="F94" s="193" t="s">
        <v>37</v>
      </c>
      <c r="G94" s="193"/>
      <c r="H94" s="193"/>
      <c r="I94" s="193">
        <v>12</v>
      </c>
      <c r="J94" s="193" t="s">
        <v>82</v>
      </c>
      <c r="K94" s="193">
        <v>11</v>
      </c>
      <c r="L94" s="193">
        <v>13</v>
      </c>
      <c r="M94" s="193">
        <v>11</v>
      </c>
      <c r="N94" s="193"/>
      <c r="O94" s="193" t="s">
        <v>37</v>
      </c>
      <c r="P94" s="193"/>
      <c r="Q94" s="193" t="s">
        <v>37</v>
      </c>
      <c r="R94" s="193"/>
      <c r="S94" s="193" t="s">
        <v>37</v>
      </c>
      <c r="T94" s="193" t="s">
        <v>37</v>
      </c>
      <c r="U94" s="193" t="s">
        <v>37</v>
      </c>
      <c r="V94" s="193"/>
      <c r="W94" s="193"/>
      <c r="X94" s="193"/>
      <c r="Y94" s="193"/>
      <c r="Z94" s="130">
        <v>22</v>
      </c>
      <c r="AA94" s="130">
        <v>63</v>
      </c>
      <c r="AB94" s="49"/>
      <c r="AC94"/>
      <c r="AD94"/>
      <c r="AE94"/>
      <c r="AF94"/>
      <c r="AG94"/>
      <c r="AH94"/>
      <c r="AI94"/>
      <c r="AJ94" s="290"/>
      <c r="AK94" s="290"/>
      <c r="AL94" s="290"/>
      <c r="AM94" s="290"/>
      <c r="AN94" s="290"/>
      <c r="AO94" s="290"/>
      <c r="AP94" s="290"/>
      <c r="AQ94" s="290"/>
      <c r="AR94" s="290"/>
      <c r="AS94" s="290"/>
      <c r="AT94" s="290"/>
      <c r="AU94" s="290"/>
    </row>
    <row r="95" spans="1:47" s="42" customFormat="1" ht="18.75" customHeight="1" x14ac:dyDescent="0.4">
      <c r="A95" s="44"/>
      <c r="B95" s="284">
        <v>89</v>
      </c>
      <c r="C95" s="291" t="s">
        <v>827</v>
      </c>
      <c r="D95" s="193" t="s">
        <v>37</v>
      </c>
      <c r="E95" s="193"/>
      <c r="F95" s="193" t="s">
        <v>37</v>
      </c>
      <c r="G95" s="193"/>
      <c r="H95" s="193"/>
      <c r="I95" s="193">
        <v>15</v>
      </c>
      <c r="J95" s="193" t="s">
        <v>1991</v>
      </c>
      <c r="K95" s="193">
        <v>15</v>
      </c>
      <c r="L95" s="193">
        <v>19</v>
      </c>
      <c r="M95" s="198">
        <v>15</v>
      </c>
      <c r="N95" s="193"/>
      <c r="O95" s="193" t="s">
        <v>37</v>
      </c>
      <c r="P95" s="193"/>
      <c r="Q95" s="193" t="s">
        <v>37</v>
      </c>
      <c r="R95" s="193"/>
      <c r="S95" s="193" t="s">
        <v>37</v>
      </c>
      <c r="T95" s="193" t="s">
        <v>37</v>
      </c>
      <c r="U95" s="193" t="s">
        <v>37</v>
      </c>
      <c r="V95" s="193"/>
      <c r="W95" s="193"/>
      <c r="X95" s="193"/>
      <c r="Y95" s="193"/>
      <c r="Z95" s="130">
        <v>21</v>
      </c>
      <c r="AA95" s="130">
        <v>63</v>
      </c>
      <c r="AB95" s="283"/>
      <c r="AC95"/>
      <c r="AD95"/>
      <c r="AE95"/>
      <c r="AF95"/>
      <c r="AG95"/>
      <c r="AH95"/>
      <c r="AI95"/>
      <c r="AJ95" s="290"/>
      <c r="AK95" s="290"/>
      <c r="AL95" s="290"/>
      <c r="AM95" s="290"/>
      <c r="AN95" s="290"/>
      <c r="AO95" s="290"/>
      <c r="AP95" s="290"/>
      <c r="AQ95" s="290"/>
      <c r="AR95" s="290"/>
      <c r="AS95" s="290"/>
      <c r="AT95" s="290"/>
      <c r="AU95" s="290"/>
    </row>
    <row r="96" spans="1:47" s="42" customFormat="1" ht="18.75" customHeight="1" x14ac:dyDescent="0.4">
      <c r="A96" s="44"/>
      <c r="B96" s="284">
        <v>90</v>
      </c>
      <c r="C96" s="291" t="s">
        <v>805</v>
      </c>
      <c r="D96" s="193" t="s">
        <v>37</v>
      </c>
      <c r="E96" s="193"/>
      <c r="F96" s="193" t="s">
        <v>37</v>
      </c>
      <c r="G96" s="193"/>
      <c r="H96" s="193"/>
      <c r="I96" s="193">
        <v>12</v>
      </c>
      <c r="J96" s="193" t="s">
        <v>82</v>
      </c>
      <c r="K96" s="193">
        <v>11</v>
      </c>
      <c r="L96" s="193">
        <v>13</v>
      </c>
      <c r="M96" s="193">
        <v>11</v>
      </c>
      <c r="N96" s="193"/>
      <c r="O96" s="193" t="s">
        <v>37</v>
      </c>
      <c r="P96" s="193"/>
      <c r="Q96" s="193" t="s">
        <v>37</v>
      </c>
      <c r="R96" s="193"/>
      <c r="S96" s="193" t="s">
        <v>37</v>
      </c>
      <c r="T96" s="193" t="s">
        <v>37</v>
      </c>
      <c r="U96" s="193" t="s">
        <v>37</v>
      </c>
      <c r="V96" s="193"/>
      <c r="W96" s="193"/>
      <c r="X96" s="193"/>
      <c r="Y96" s="193"/>
      <c r="Z96" s="130">
        <v>21</v>
      </c>
      <c r="AA96" s="130">
        <v>55</v>
      </c>
      <c r="AB96" s="49"/>
      <c r="AC96"/>
      <c r="AD96"/>
      <c r="AE96"/>
      <c r="AF96"/>
      <c r="AG96"/>
      <c r="AH96"/>
      <c r="AI96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</row>
    <row r="97" spans="1:47" s="42" customFormat="1" ht="18.75" customHeight="1" x14ac:dyDescent="0.4">
      <c r="A97" s="44"/>
      <c r="B97" s="284">
        <v>91</v>
      </c>
      <c r="C97" s="291" t="s">
        <v>115</v>
      </c>
      <c r="D97" s="193" t="s">
        <v>37</v>
      </c>
      <c r="E97" s="193"/>
      <c r="F97" s="193" t="s">
        <v>37</v>
      </c>
      <c r="G97" s="193"/>
      <c r="H97" s="193"/>
      <c r="I97" s="193">
        <v>13</v>
      </c>
      <c r="J97" s="193" t="s">
        <v>1996</v>
      </c>
      <c r="K97" s="193">
        <v>9</v>
      </c>
      <c r="L97" s="193">
        <v>11</v>
      </c>
      <c r="M97" s="193">
        <v>10</v>
      </c>
      <c r="N97" s="193"/>
      <c r="O97" s="193" t="s">
        <v>37</v>
      </c>
      <c r="P97" s="193"/>
      <c r="Q97" s="193" t="s">
        <v>37</v>
      </c>
      <c r="R97" s="193"/>
      <c r="S97" s="193" t="s">
        <v>37</v>
      </c>
      <c r="T97" s="193" t="s">
        <v>37</v>
      </c>
      <c r="U97" s="193" t="s">
        <v>37</v>
      </c>
      <c r="V97" s="193"/>
      <c r="W97" s="193"/>
      <c r="X97" s="193"/>
      <c r="Y97" s="193"/>
      <c r="Z97" s="130">
        <v>20</v>
      </c>
      <c r="AA97" s="130">
        <v>63</v>
      </c>
      <c r="AB97" s="283"/>
      <c r="AC97"/>
      <c r="AD97"/>
      <c r="AE97"/>
      <c r="AF97"/>
      <c r="AG97"/>
      <c r="AH97"/>
      <c r="AI97"/>
      <c r="AJ97" s="290"/>
      <c r="AK97" s="290"/>
      <c r="AL97" s="290"/>
      <c r="AM97" s="290"/>
      <c r="AN97" s="290"/>
      <c r="AO97" s="290"/>
      <c r="AP97" s="290"/>
      <c r="AQ97" s="290"/>
      <c r="AR97" s="290"/>
      <c r="AS97" s="290"/>
      <c r="AT97" s="290"/>
      <c r="AU97" s="290"/>
    </row>
    <row r="98" spans="1:47" s="42" customFormat="1" ht="18.75" customHeight="1" x14ac:dyDescent="0.4">
      <c r="A98" s="44"/>
      <c r="B98" s="284">
        <v>92</v>
      </c>
      <c r="C98" s="291" t="s">
        <v>809</v>
      </c>
      <c r="D98" s="188" t="s">
        <v>37</v>
      </c>
      <c r="E98" s="188"/>
      <c r="F98" s="188" t="s">
        <v>37</v>
      </c>
      <c r="G98" s="188"/>
      <c r="H98" s="188"/>
      <c r="I98" s="188">
        <v>12</v>
      </c>
      <c r="J98" s="188" t="s">
        <v>82</v>
      </c>
      <c r="K98" s="188">
        <v>15</v>
      </c>
      <c r="L98" s="188">
        <v>17</v>
      </c>
      <c r="M98" s="188">
        <v>11</v>
      </c>
      <c r="N98" s="188"/>
      <c r="O98" s="188" t="s">
        <v>37</v>
      </c>
      <c r="P98" s="188"/>
      <c r="Q98" s="188" t="s">
        <v>37</v>
      </c>
      <c r="R98" s="188"/>
      <c r="S98" s="188" t="s">
        <v>37</v>
      </c>
      <c r="T98" s="188" t="s">
        <v>37</v>
      </c>
      <c r="U98" s="188" t="s">
        <v>37</v>
      </c>
      <c r="V98" s="188"/>
      <c r="W98" s="188"/>
      <c r="X98" s="188"/>
      <c r="Y98" s="188"/>
      <c r="Z98" s="99">
        <v>18</v>
      </c>
      <c r="AA98" s="99">
        <v>67</v>
      </c>
      <c r="AB98" s="49"/>
      <c r="AC98"/>
      <c r="AD98"/>
      <c r="AE98"/>
      <c r="AF98"/>
      <c r="AG98"/>
      <c r="AH98"/>
      <c r="AI98"/>
      <c r="AJ98" s="290"/>
      <c r="AK98" s="290"/>
      <c r="AL98" s="290"/>
      <c r="AM98" s="290"/>
      <c r="AN98" s="290"/>
      <c r="AO98" s="290"/>
      <c r="AP98" s="290"/>
      <c r="AQ98" s="290"/>
      <c r="AR98" s="290"/>
      <c r="AS98" s="290"/>
      <c r="AT98" s="290"/>
      <c r="AU98" s="290"/>
    </row>
    <row r="99" spans="1:47" s="42" customFormat="1" ht="18.75" customHeight="1" x14ac:dyDescent="0.4">
      <c r="A99" s="44"/>
      <c r="B99" s="284">
        <v>93</v>
      </c>
      <c r="C99" s="291" t="s">
        <v>874</v>
      </c>
      <c r="D99" s="188" t="s">
        <v>37</v>
      </c>
      <c r="E99" s="188"/>
      <c r="F99" s="188" t="s">
        <v>37</v>
      </c>
      <c r="G99" s="188"/>
      <c r="H99" s="188"/>
      <c r="I99" s="188">
        <v>12</v>
      </c>
      <c r="J99" s="188" t="s">
        <v>82</v>
      </c>
      <c r="K99" s="188">
        <v>15</v>
      </c>
      <c r="L99" s="188">
        <v>17</v>
      </c>
      <c r="M99" s="188">
        <v>11</v>
      </c>
      <c r="N99" s="188"/>
      <c r="O99" s="188" t="s">
        <v>37</v>
      </c>
      <c r="P99" s="188"/>
      <c r="Q99" s="188" t="s">
        <v>37</v>
      </c>
      <c r="R99" s="188"/>
      <c r="S99" s="188" t="s">
        <v>37</v>
      </c>
      <c r="T99" s="188" t="s">
        <v>37</v>
      </c>
      <c r="U99" s="188" t="s">
        <v>37</v>
      </c>
      <c r="V99" s="298"/>
      <c r="W99" s="298"/>
      <c r="X99" s="298"/>
      <c r="Y99" s="298"/>
      <c r="Z99" s="99">
        <v>18</v>
      </c>
      <c r="AA99" s="99">
        <v>63</v>
      </c>
      <c r="AB99" s="283"/>
      <c r="AC99"/>
      <c r="AD99"/>
      <c r="AE99"/>
      <c r="AF99"/>
      <c r="AG99"/>
      <c r="AH99"/>
      <c r="AI99"/>
      <c r="AJ99" s="290"/>
      <c r="AK99" s="290"/>
      <c r="AL99" s="290"/>
      <c r="AM99" s="290"/>
      <c r="AN99" s="290"/>
      <c r="AO99" s="290"/>
      <c r="AP99" s="290"/>
      <c r="AQ99" s="290"/>
      <c r="AR99" s="290"/>
      <c r="AS99" s="290"/>
      <c r="AT99" s="290"/>
      <c r="AU99" s="290"/>
    </row>
    <row r="100" spans="1:47" s="42" customFormat="1" ht="18.75" customHeight="1" x14ac:dyDescent="0.4">
      <c r="A100" s="44"/>
      <c r="B100" s="284">
        <v>94</v>
      </c>
      <c r="C100" s="291" t="s">
        <v>849</v>
      </c>
      <c r="D100" s="188" t="s">
        <v>37</v>
      </c>
      <c r="E100" s="188"/>
      <c r="F100" s="188" t="s">
        <v>37</v>
      </c>
      <c r="G100" s="188"/>
      <c r="H100" s="188"/>
      <c r="I100" s="188">
        <v>12</v>
      </c>
      <c r="J100" s="188" t="s">
        <v>82</v>
      </c>
      <c r="K100" s="188">
        <v>15</v>
      </c>
      <c r="L100" s="188">
        <v>17</v>
      </c>
      <c r="M100" s="188">
        <v>11</v>
      </c>
      <c r="N100" s="188"/>
      <c r="O100" s="188" t="s">
        <v>37</v>
      </c>
      <c r="P100" s="188"/>
      <c r="Q100" s="188" t="s">
        <v>37</v>
      </c>
      <c r="R100" s="188"/>
      <c r="S100" s="188" t="s">
        <v>37</v>
      </c>
      <c r="T100" s="188" t="s">
        <v>37</v>
      </c>
      <c r="U100" s="188" t="s">
        <v>37</v>
      </c>
      <c r="V100" s="298"/>
      <c r="W100" s="298"/>
      <c r="X100" s="298"/>
      <c r="Y100" s="298"/>
      <c r="Z100" s="99">
        <v>18</v>
      </c>
      <c r="AA100" s="99">
        <v>56</v>
      </c>
      <c r="AB100" s="283"/>
      <c r="AC100"/>
      <c r="AD100"/>
      <c r="AE100"/>
      <c r="AF100"/>
      <c r="AG100"/>
      <c r="AH100"/>
      <c r="AI100"/>
      <c r="AJ100" s="290"/>
      <c r="AK100" s="290"/>
      <c r="AL100" s="290"/>
      <c r="AM100" s="290"/>
      <c r="AN100" s="290"/>
      <c r="AO100" s="290"/>
      <c r="AP100" s="290"/>
      <c r="AQ100" s="290"/>
      <c r="AR100" s="290"/>
      <c r="AS100" s="290"/>
      <c r="AT100" s="290"/>
      <c r="AU100" s="290"/>
    </row>
    <row r="101" spans="1:47" s="42" customFormat="1" ht="18.75" customHeight="1" x14ac:dyDescent="0.4">
      <c r="A101" s="44"/>
      <c r="B101" s="284">
        <v>95</v>
      </c>
      <c r="C101" s="291" t="s">
        <v>881</v>
      </c>
      <c r="D101" s="188" t="s">
        <v>37</v>
      </c>
      <c r="E101" s="188"/>
      <c r="F101" s="188" t="s">
        <v>37</v>
      </c>
      <c r="G101" s="188"/>
      <c r="H101" s="188"/>
      <c r="I101" s="188">
        <v>12</v>
      </c>
      <c r="J101" s="188" t="s">
        <v>82</v>
      </c>
      <c r="K101" s="188">
        <v>15</v>
      </c>
      <c r="L101" s="188">
        <v>17</v>
      </c>
      <c r="M101" s="188">
        <v>11</v>
      </c>
      <c r="N101" s="188"/>
      <c r="O101" s="188" t="s">
        <v>37</v>
      </c>
      <c r="P101" s="188"/>
      <c r="Q101" s="188" t="s">
        <v>37</v>
      </c>
      <c r="R101" s="188"/>
      <c r="S101" s="188" t="s">
        <v>37</v>
      </c>
      <c r="T101" s="188" t="s">
        <v>37</v>
      </c>
      <c r="U101" s="188" t="s">
        <v>37</v>
      </c>
      <c r="V101" s="298"/>
      <c r="W101" s="298"/>
      <c r="X101" s="298"/>
      <c r="Y101" s="298"/>
      <c r="Z101" s="99">
        <v>17</v>
      </c>
      <c r="AA101" s="99">
        <v>44</v>
      </c>
      <c r="AB101" s="49"/>
      <c r="AC101"/>
      <c r="AD101"/>
      <c r="AE101"/>
      <c r="AF101"/>
      <c r="AG101"/>
      <c r="AH101"/>
      <c r="AI101"/>
      <c r="AJ101" s="290"/>
      <c r="AK101" s="290"/>
      <c r="AL101" s="290"/>
      <c r="AM101" s="290"/>
      <c r="AN101" s="290"/>
      <c r="AO101" s="290"/>
      <c r="AP101" s="290"/>
      <c r="AQ101" s="290"/>
      <c r="AR101" s="290"/>
      <c r="AS101" s="290"/>
      <c r="AT101" s="290"/>
      <c r="AU101" s="290"/>
    </row>
    <row r="102" spans="1:47" s="42" customFormat="1" ht="18.75" customHeight="1" x14ac:dyDescent="0.4">
      <c r="A102" s="44"/>
      <c r="B102" s="284">
        <v>96</v>
      </c>
      <c r="C102" s="291" t="s">
        <v>863</v>
      </c>
      <c r="D102" s="188" t="s">
        <v>37</v>
      </c>
      <c r="E102" s="188"/>
      <c r="F102" s="188" t="s">
        <v>37</v>
      </c>
      <c r="G102" s="188"/>
      <c r="H102" s="188"/>
      <c r="I102" s="188">
        <v>12</v>
      </c>
      <c r="J102" s="188" t="s">
        <v>82</v>
      </c>
      <c r="K102" s="188">
        <v>15</v>
      </c>
      <c r="L102" s="188">
        <v>17</v>
      </c>
      <c r="M102" s="188">
        <v>11</v>
      </c>
      <c r="N102" s="188"/>
      <c r="O102" s="188" t="s">
        <v>37</v>
      </c>
      <c r="P102" s="188"/>
      <c r="Q102" s="188" t="s">
        <v>37</v>
      </c>
      <c r="R102" s="188"/>
      <c r="S102" s="188" t="s">
        <v>37</v>
      </c>
      <c r="T102" s="188" t="s">
        <v>37</v>
      </c>
      <c r="U102" s="188" t="s">
        <v>37</v>
      </c>
      <c r="V102" s="298"/>
      <c r="W102" s="298"/>
      <c r="X102" s="298"/>
      <c r="Y102" s="298"/>
      <c r="Z102" s="99">
        <v>14</v>
      </c>
      <c r="AA102" s="99">
        <v>53</v>
      </c>
      <c r="AB102" s="49"/>
      <c r="AC102"/>
      <c r="AD102"/>
      <c r="AE102"/>
      <c r="AF102"/>
      <c r="AG102"/>
      <c r="AH102"/>
      <c r="AI102"/>
      <c r="AJ102" s="290"/>
      <c r="AK102" s="290"/>
      <c r="AL102" s="290"/>
      <c r="AM102" s="290"/>
      <c r="AN102" s="290"/>
      <c r="AO102" s="290"/>
      <c r="AP102" s="290"/>
      <c r="AQ102" s="290"/>
      <c r="AR102" s="290"/>
      <c r="AS102" s="290"/>
      <c r="AT102" s="290"/>
      <c r="AU102" s="290"/>
    </row>
    <row r="103" spans="1:47" s="42" customFormat="1" ht="18.75" customHeight="1" x14ac:dyDescent="0.4">
      <c r="A103" s="44"/>
      <c r="B103" s="284">
        <v>97</v>
      </c>
      <c r="C103" s="291" t="s">
        <v>813</v>
      </c>
      <c r="D103" s="188" t="s">
        <v>37</v>
      </c>
      <c r="E103" s="188"/>
      <c r="F103" s="188" t="s">
        <v>37</v>
      </c>
      <c r="G103" s="188"/>
      <c r="H103" s="188"/>
      <c r="I103" s="188">
        <v>12</v>
      </c>
      <c r="J103" s="188" t="s">
        <v>82</v>
      </c>
      <c r="K103" s="188">
        <v>15</v>
      </c>
      <c r="L103" s="188">
        <v>17</v>
      </c>
      <c r="M103" s="188">
        <v>11</v>
      </c>
      <c r="N103" s="188"/>
      <c r="O103" s="188" t="s">
        <v>37</v>
      </c>
      <c r="P103" s="188"/>
      <c r="Q103" s="188" t="s">
        <v>37</v>
      </c>
      <c r="R103" s="188"/>
      <c r="S103" s="188" t="s">
        <v>37</v>
      </c>
      <c r="T103" s="188" t="s">
        <v>37</v>
      </c>
      <c r="U103" s="188" t="s">
        <v>37</v>
      </c>
      <c r="V103" s="188"/>
      <c r="W103" s="188"/>
      <c r="X103" s="188"/>
      <c r="Y103" s="188"/>
      <c r="Z103" s="99">
        <v>13</v>
      </c>
      <c r="AA103" s="99">
        <v>38</v>
      </c>
      <c r="AB103" s="49"/>
      <c r="AC103"/>
      <c r="AD103"/>
      <c r="AE103"/>
      <c r="AF103"/>
      <c r="AG103"/>
      <c r="AH103"/>
      <c r="AI103"/>
      <c r="AJ103" s="290"/>
      <c r="AK103" s="290"/>
      <c r="AL103" s="290"/>
      <c r="AM103" s="290"/>
      <c r="AN103" s="290"/>
      <c r="AO103" s="290"/>
      <c r="AP103" s="290"/>
      <c r="AQ103" s="290"/>
      <c r="AR103" s="290"/>
      <c r="AS103" s="290"/>
      <c r="AT103" s="290"/>
      <c r="AU103" s="290"/>
    </row>
    <row r="104" spans="1:47" s="42" customFormat="1" ht="18.75" customHeight="1" x14ac:dyDescent="0.4">
      <c r="A104" s="44"/>
      <c r="B104" s="284">
        <v>98</v>
      </c>
      <c r="C104" s="291" t="s">
        <v>796</v>
      </c>
      <c r="D104" s="188" t="s">
        <v>37</v>
      </c>
      <c r="E104" s="188"/>
      <c r="F104" s="188" t="s">
        <v>37</v>
      </c>
      <c r="G104" s="188"/>
      <c r="H104" s="188"/>
      <c r="I104" s="188">
        <v>12</v>
      </c>
      <c r="J104" s="188" t="s">
        <v>82</v>
      </c>
      <c r="K104" s="188">
        <v>15</v>
      </c>
      <c r="L104" s="188">
        <v>17</v>
      </c>
      <c r="M104" s="188">
        <v>11</v>
      </c>
      <c r="N104" s="188"/>
      <c r="O104" s="188" t="s">
        <v>37</v>
      </c>
      <c r="P104" s="188"/>
      <c r="Q104" s="188" t="s">
        <v>37</v>
      </c>
      <c r="R104" s="188"/>
      <c r="S104" s="188" t="s">
        <v>37</v>
      </c>
      <c r="T104" s="188" t="s">
        <v>37</v>
      </c>
      <c r="U104" s="188" t="s">
        <v>37</v>
      </c>
      <c r="V104" s="188"/>
      <c r="W104" s="188"/>
      <c r="X104" s="188"/>
      <c r="Y104" s="188"/>
      <c r="Z104" s="99">
        <v>11</v>
      </c>
      <c r="AA104" s="99">
        <v>33</v>
      </c>
      <c r="AB104" s="49"/>
      <c r="AC104"/>
      <c r="AD104"/>
      <c r="AE104"/>
      <c r="AF104"/>
      <c r="AG104"/>
      <c r="AH104"/>
      <c r="AI104"/>
      <c r="AJ104" s="290"/>
      <c r="AK104" s="290"/>
      <c r="AL104" s="290"/>
      <c r="AM104" s="290"/>
      <c r="AN104" s="290"/>
      <c r="AO104" s="290"/>
      <c r="AP104" s="290"/>
      <c r="AQ104" s="290"/>
      <c r="AR104" s="290"/>
      <c r="AS104" s="290"/>
      <c r="AT104" s="290"/>
      <c r="AU104" s="290"/>
    </row>
    <row r="105" spans="1:47" s="42" customFormat="1" ht="18.75" customHeight="1" x14ac:dyDescent="0.4">
      <c r="A105" s="44"/>
      <c r="B105" s="284">
        <v>99</v>
      </c>
      <c r="C105" s="291" t="s">
        <v>806</v>
      </c>
      <c r="D105" s="188" t="s">
        <v>37</v>
      </c>
      <c r="E105" s="188"/>
      <c r="F105" s="188" t="s">
        <v>37</v>
      </c>
      <c r="G105" s="188"/>
      <c r="H105" s="188"/>
      <c r="I105" s="188">
        <v>12</v>
      </c>
      <c r="J105" s="188" t="s">
        <v>82</v>
      </c>
      <c r="K105" s="188">
        <v>15</v>
      </c>
      <c r="L105" s="188">
        <v>17</v>
      </c>
      <c r="M105" s="188">
        <v>11</v>
      </c>
      <c r="N105" s="188"/>
      <c r="O105" s="188" t="s">
        <v>37</v>
      </c>
      <c r="P105" s="188"/>
      <c r="Q105" s="188" t="s">
        <v>37</v>
      </c>
      <c r="R105" s="188"/>
      <c r="S105" s="188" t="s">
        <v>37</v>
      </c>
      <c r="T105" s="188" t="s">
        <v>37</v>
      </c>
      <c r="U105" s="188" t="s">
        <v>37</v>
      </c>
      <c r="V105" s="188"/>
      <c r="W105" s="188"/>
      <c r="X105" s="188"/>
      <c r="Y105" s="188"/>
      <c r="Z105" s="99">
        <v>10</v>
      </c>
      <c r="AA105" s="99">
        <v>43</v>
      </c>
      <c r="AB105" s="49"/>
      <c r="AC105"/>
      <c r="AD105"/>
      <c r="AE105"/>
      <c r="AF105"/>
      <c r="AG105"/>
      <c r="AH105"/>
      <c r="AI105"/>
      <c r="AJ105" s="290"/>
      <c r="AK105" s="290"/>
      <c r="AL105" s="290"/>
      <c r="AM105" s="290"/>
      <c r="AN105" s="290"/>
      <c r="AO105" s="290"/>
      <c r="AP105" s="290"/>
      <c r="AQ105" s="290"/>
      <c r="AR105" s="290"/>
      <c r="AS105" s="290"/>
      <c r="AT105" s="290"/>
      <c r="AU105" s="290"/>
    </row>
    <row r="106" spans="1:47" s="42" customFormat="1" ht="18.75" customHeight="1" x14ac:dyDescent="0.4">
      <c r="A106" s="44"/>
      <c r="B106" s="284">
        <v>100</v>
      </c>
      <c r="C106" s="291" t="s">
        <v>797</v>
      </c>
      <c r="D106" s="188" t="s">
        <v>37</v>
      </c>
      <c r="E106" s="188"/>
      <c r="F106" s="188" t="s">
        <v>37</v>
      </c>
      <c r="G106" s="188"/>
      <c r="H106" s="188"/>
      <c r="I106" s="188">
        <v>12</v>
      </c>
      <c r="J106" s="188" t="s">
        <v>82</v>
      </c>
      <c r="K106" s="188">
        <v>15</v>
      </c>
      <c r="L106" s="188">
        <v>17</v>
      </c>
      <c r="M106" s="188">
        <v>11</v>
      </c>
      <c r="N106" s="188"/>
      <c r="O106" s="188" t="s">
        <v>37</v>
      </c>
      <c r="P106" s="188"/>
      <c r="Q106" s="188" t="s">
        <v>37</v>
      </c>
      <c r="R106" s="188"/>
      <c r="S106" s="188" t="s">
        <v>37</v>
      </c>
      <c r="T106" s="188" t="s">
        <v>37</v>
      </c>
      <c r="U106" s="188" t="s">
        <v>37</v>
      </c>
      <c r="V106" s="188"/>
      <c r="W106" s="188"/>
      <c r="X106" s="188"/>
      <c r="Y106" s="188"/>
      <c r="Z106" s="99">
        <v>10</v>
      </c>
      <c r="AA106" s="99">
        <v>34</v>
      </c>
      <c r="AB106" s="49"/>
      <c r="AC106"/>
      <c r="AD106"/>
      <c r="AE106"/>
      <c r="AF106"/>
      <c r="AG106"/>
      <c r="AH106"/>
      <c r="AI106"/>
      <c r="AJ106" s="290"/>
      <c r="AK106" s="290"/>
      <c r="AL106" s="290"/>
      <c r="AM106" s="290"/>
      <c r="AN106" s="290"/>
      <c r="AO106" s="290"/>
      <c r="AP106" s="290"/>
      <c r="AQ106" s="290"/>
      <c r="AR106" s="290"/>
      <c r="AS106" s="290"/>
      <c r="AT106" s="290"/>
      <c r="AU106" s="290"/>
    </row>
    <row r="107" spans="1:47" s="42" customFormat="1" ht="18.75" customHeight="1" x14ac:dyDescent="0.4">
      <c r="A107" s="44"/>
      <c r="B107" s="284">
        <v>101</v>
      </c>
      <c r="C107" s="291" t="s">
        <v>811</v>
      </c>
      <c r="D107" s="188" t="s">
        <v>37</v>
      </c>
      <c r="E107" s="188"/>
      <c r="F107" s="188" t="s">
        <v>37</v>
      </c>
      <c r="G107" s="188"/>
      <c r="H107" s="188"/>
      <c r="I107" s="188">
        <v>12</v>
      </c>
      <c r="J107" s="188" t="s">
        <v>82</v>
      </c>
      <c r="K107" s="188">
        <v>15</v>
      </c>
      <c r="L107" s="188">
        <v>17</v>
      </c>
      <c r="M107" s="188">
        <v>11</v>
      </c>
      <c r="N107" s="188"/>
      <c r="O107" s="188" t="s">
        <v>37</v>
      </c>
      <c r="P107" s="188"/>
      <c r="Q107" s="188" t="s">
        <v>37</v>
      </c>
      <c r="R107" s="188"/>
      <c r="S107" s="188" t="s">
        <v>37</v>
      </c>
      <c r="T107" s="188" t="s">
        <v>37</v>
      </c>
      <c r="U107" s="188" t="s">
        <v>37</v>
      </c>
      <c r="V107" s="188"/>
      <c r="W107" s="188"/>
      <c r="X107" s="188"/>
      <c r="Y107" s="188"/>
      <c r="Z107" s="99">
        <v>9</v>
      </c>
      <c r="AA107" s="99">
        <v>36</v>
      </c>
      <c r="AB107" s="49"/>
      <c r="AC107"/>
      <c r="AD107"/>
      <c r="AE107"/>
      <c r="AF107"/>
      <c r="AG107"/>
      <c r="AH107"/>
      <c r="AI107"/>
      <c r="AJ107" s="290"/>
      <c r="AK107" s="290"/>
      <c r="AL107" s="290"/>
      <c r="AM107" s="290"/>
      <c r="AN107" s="290"/>
      <c r="AO107" s="290"/>
      <c r="AP107" s="290"/>
      <c r="AQ107" s="290"/>
      <c r="AR107" s="290"/>
      <c r="AS107" s="290"/>
      <c r="AT107" s="290"/>
      <c r="AU107" s="290"/>
    </row>
    <row r="108" spans="1:47" s="42" customFormat="1" ht="18.75" customHeight="1" x14ac:dyDescent="0.4">
      <c r="A108" s="44"/>
      <c r="B108" s="284">
        <v>102</v>
      </c>
      <c r="C108" s="291" t="s">
        <v>810</v>
      </c>
      <c r="D108" s="188" t="s">
        <v>37</v>
      </c>
      <c r="E108" s="188"/>
      <c r="F108" s="188" t="s">
        <v>37</v>
      </c>
      <c r="G108" s="188"/>
      <c r="H108" s="188"/>
      <c r="I108" s="188">
        <v>12</v>
      </c>
      <c r="J108" s="188" t="s">
        <v>82</v>
      </c>
      <c r="K108" s="188">
        <v>15</v>
      </c>
      <c r="L108" s="188">
        <v>17</v>
      </c>
      <c r="M108" s="188">
        <v>11</v>
      </c>
      <c r="N108" s="188"/>
      <c r="O108" s="188" t="s">
        <v>37</v>
      </c>
      <c r="P108" s="188"/>
      <c r="Q108" s="188" t="s">
        <v>37</v>
      </c>
      <c r="R108" s="188"/>
      <c r="S108" s="188" t="s">
        <v>37</v>
      </c>
      <c r="T108" s="188" t="s">
        <v>37</v>
      </c>
      <c r="U108" s="188" t="s">
        <v>37</v>
      </c>
      <c r="V108" s="188"/>
      <c r="W108" s="188"/>
      <c r="X108" s="188"/>
      <c r="Y108" s="188"/>
      <c r="Z108" s="99">
        <v>9</v>
      </c>
      <c r="AA108" s="99">
        <v>34</v>
      </c>
      <c r="AB108" s="49"/>
      <c r="AC108"/>
      <c r="AD108"/>
      <c r="AE108"/>
      <c r="AF108"/>
      <c r="AG108"/>
      <c r="AH108"/>
      <c r="AI108"/>
      <c r="AJ108" s="290"/>
      <c r="AK108" s="290"/>
      <c r="AL108" s="290"/>
      <c r="AM108" s="290"/>
      <c r="AN108" s="290"/>
      <c r="AO108" s="290"/>
      <c r="AP108" s="290"/>
      <c r="AQ108" s="290"/>
      <c r="AR108" s="290"/>
      <c r="AS108" s="290"/>
      <c r="AT108" s="290"/>
      <c r="AU108" s="290"/>
    </row>
    <row r="109" spans="1:47" s="42" customFormat="1" ht="18.75" customHeight="1" x14ac:dyDescent="0.4">
      <c r="A109" s="44"/>
      <c r="B109" s="284">
        <v>103</v>
      </c>
      <c r="C109" s="291" t="s">
        <v>815</v>
      </c>
      <c r="D109" s="188" t="s">
        <v>37</v>
      </c>
      <c r="E109" s="188"/>
      <c r="F109" s="188" t="s">
        <v>37</v>
      </c>
      <c r="G109" s="188"/>
      <c r="H109" s="188"/>
      <c r="I109" s="188">
        <v>12</v>
      </c>
      <c r="J109" s="188" t="s">
        <v>82</v>
      </c>
      <c r="K109" s="188">
        <v>15</v>
      </c>
      <c r="L109" s="188">
        <v>17</v>
      </c>
      <c r="M109" s="188">
        <v>11</v>
      </c>
      <c r="N109" s="188"/>
      <c r="O109" s="188" t="s">
        <v>37</v>
      </c>
      <c r="P109" s="188"/>
      <c r="Q109" s="188" t="s">
        <v>37</v>
      </c>
      <c r="R109" s="188"/>
      <c r="S109" s="188" t="s">
        <v>37</v>
      </c>
      <c r="T109" s="188" t="s">
        <v>37</v>
      </c>
      <c r="U109" s="188" t="s">
        <v>37</v>
      </c>
      <c r="V109" s="188"/>
      <c r="W109" s="188"/>
      <c r="X109" s="188"/>
      <c r="Y109" s="188"/>
      <c r="Z109" s="99">
        <v>8</v>
      </c>
      <c r="AA109" s="99">
        <v>24</v>
      </c>
      <c r="AB109" s="49"/>
      <c r="AC109"/>
      <c r="AD109"/>
      <c r="AE109"/>
      <c r="AF109"/>
      <c r="AG109"/>
      <c r="AH109"/>
      <c r="AI109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290"/>
      <c r="AU109" s="290"/>
    </row>
    <row r="110" spans="1:47" s="42" customFormat="1" ht="18.75" customHeight="1" x14ac:dyDescent="0.4">
      <c r="A110" s="44"/>
      <c r="B110" s="284">
        <v>104</v>
      </c>
      <c r="C110" s="291" t="s">
        <v>794</v>
      </c>
      <c r="D110" s="188" t="s">
        <v>37</v>
      </c>
      <c r="E110" s="188"/>
      <c r="F110" s="188" t="s">
        <v>37</v>
      </c>
      <c r="G110" s="188"/>
      <c r="H110" s="188"/>
      <c r="I110" s="188">
        <v>12</v>
      </c>
      <c r="J110" s="188" t="s">
        <v>82</v>
      </c>
      <c r="K110" s="188">
        <v>15</v>
      </c>
      <c r="L110" s="188">
        <v>17</v>
      </c>
      <c r="M110" s="188">
        <v>11</v>
      </c>
      <c r="N110" s="188"/>
      <c r="O110" s="188" t="s">
        <v>37</v>
      </c>
      <c r="P110" s="188"/>
      <c r="Q110" s="188" t="s">
        <v>37</v>
      </c>
      <c r="R110" s="188"/>
      <c r="S110" s="188" t="s">
        <v>37</v>
      </c>
      <c r="T110" s="188" t="s">
        <v>37</v>
      </c>
      <c r="U110" s="188" t="s">
        <v>37</v>
      </c>
      <c r="V110" s="188"/>
      <c r="W110" s="188"/>
      <c r="X110" s="188"/>
      <c r="Y110" s="188"/>
      <c r="Z110" s="99">
        <v>8</v>
      </c>
      <c r="AA110" s="99">
        <v>21</v>
      </c>
      <c r="AB110" s="49"/>
      <c r="AC110"/>
      <c r="AD110"/>
      <c r="AE110"/>
      <c r="AF110"/>
      <c r="AG110"/>
      <c r="AH110"/>
      <c r="AI110"/>
      <c r="AJ110" s="290"/>
      <c r="AK110" s="290"/>
      <c r="AL110" s="290"/>
      <c r="AM110" s="290"/>
      <c r="AN110" s="290"/>
      <c r="AO110" s="290"/>
      <c r="AP110" s="290"/>
      <c r="AQ110" s="290"/>
      <c r="AR110" s="290"/>
      <c r="AS110" s="290"/>
      <c r="AT110" s="290"/>
      <c r="AU110" s="290"/>
    </row>
    <row r="111" spans="1:47" s="42" customFormat="1" ht="18.75" customHeight="1" x14ac:dyDescent="0.4">
      <c r="A111" s="44"/>
      <c r="B111" s="284">
        <v>105</v>
      </c>
      <c r="C111" s="291" t="s">
        <v>801</v>
      </c>
      <c r="D111" s="188" t="s">
        <v>37</v>
      </c>
      <c r="E111" s="188"/>
      <c r="F111" s="188" t="s">
        <v>37</v>
      </c>
      <c r="G111" s="188"/>
      <c r="H111" s="188"/>
      <c r="I111" s="188">
        <v>12</v>
      </c>
      <c r="J111" s="188" t="s">
        <v>82</v>
      </c>
      <c r="K111" s="188">
        <v>15</v>
      </c>
      <c r="L111" s="188">
        <v>17</v>
      </c>
      <c r="M111" s="188">
        <v>11</v>
      </c>
      <c r="N111" s="188"/>
      <c r="O111" s="188" t="s">
        <v>37</v>
      </c>
      <c r="P111" s="188"/>
      <c r="Q111" s="188" t="s">
        <v>37</v>
      </c>
      <c r="R111" s="188"/>
      <c r="S111" s="188" t="s">
        <v>37</v>
      </c>
      <c r="T111" s="188" t="s">
        <v>37</v>
      </c>
      <c r="U111" s="188" t="s">
        <v>37</v>
      </c>
      <c r="V111" s="188"/>
      <c r="W111" s="188"/>
      <c r="X111" s="188"/>
      <c r="Y111" s="188"/>
      <c r="Z111" s="99">
        <v>7</v>
      </c>
      <c r="AA111" s="99">
        <v>20</v>
      </c>
      <c r="AB111" s="49"/>
      <c r="AC111"/>
      <c r="AD111"/>
      <c r="AE111"/>
      <c r="AF111"/>
      <c r="AG111"/>
      <c r="AH111"/>
      <c r="AI111"/>
      <c r="AJ111" s="290"/>
      <c r="AK111" s="290"/>
      <c r="AL111" s="290"/>
      <c r="AM111" s="290"/>
      <c r="AN111" s="290"/>
      <c r="AO111" s="290"/>
      <c r="AP111" s="290"/>
      <c r="AQ111" s="290"/>
      <c r="AR111" s="290"/>
      <c r="AS111" s="290"/>
      <c r="AT111" s="290"/>
      <c r="AU111" s="290"/>
    </row>
    <row r="112" spans="1:47" s="42" customFormat="1" ht="18.75" customHeight="1" x14ac:dyDescent="0.4">
      <c r="A112" s="44"/>
      <c r="B112" s="284">
        <v>106</v>
      </c>
      <c r="C112" s="291" t="s">
        <v>877</v>
      </c>
      <c r="D112" s="188" t="s">
        <v>37</v>
      </c>
      <c r="E112" s="188"/>
      <c r="F112" s="188" t="s">
        <v>37</v>
      </c>
      <c r="G112" s="188"/>
      <c r="H112" s="188"/>
      <c r="I112" s="188">
        <v>12</v>
      </c>
      <c r="J112" s="188" t="s">
        <v>82</v>
      </c>
      <c r="K112" s="188">
        <v>15</v>
      </c>
      <c r="L112" s="188">
        <v>17</v>
      </c>
      <c r="M112" s="188">
        <v>11</v>
      </c>
      <c r="N112" s="188"/>
      <c r="O112" s="188" t="s">
        <v>37</v>
      </c>
      <c r="P112" s="188"/>
      <c r="Q112" s="188" t="s">
        <v>37</v>
      </c>
      <c r="R112" s="188"/>
      <c r="S112" s="188" t="s">
        <v>37</v>
      </c>
      <c r="T112" s="188" t="s">
        <v>37</v>
      </c>
      <c r="U112" s="188" t="s">
        <v>37</v>
      </c>
      <c r="V112" s="298"/>
      <c r="W112" s="298"/>
      <c r="X112" s="298"/>
      <c r="Y112" s="298"/>
      <c r="Z112" s="99">
        <v>7</v>
      </c>
      <c r="AA112" s="99">
        <v>20</v>
      </c>
      <c r="AB112" s="49"/>
      <c r="AC112"/>
      <c r="AD112"/>
      <c r="AE112"/>
      <c r="AF112"/>
      <c r="AG112"/>
      <c r="AH112"/>
      <c r="AI112"/>
      <c r="AJ112" s="290"/>
      <c r="AK112" s="290"/>
      <c r="AL112" s="290"/>
      <c r="AM112" s="290"/>
      <c r="AN112" s="290"/>
      <c r="AO112" s="290"/>
      <c r="AP112" s="290"/>
      <c r="AQ112" s="290"/>
      <c r="AR112" s="290"/>
      <c r="AS112" s="290"/>
      <c r="AT112" s="290"/>
      <c r="AU112" s="290"/>
    </row>
    <row r="113" spans="1:47" s="42" customFormat="1" ht="18.75" customHeight="1" x14ac:dyDescent="0.4">
      <c r="A113" s="44"/>
      <c r="B113" s="284">
        <v>107</v>
      </c>
      <c r="C113" s="291" t="s">
        <v>878</v>
      </c>
      <c r="D113" s="188" t="s">
        <v>37</v>
      </c>
      <c r="E113" s="188"/>
      <c r="F113" s="188" t="s">
        <v>37</v>
      </c>
      <c r="G113" s="188"/>
      <c r="H113" s="188"/>
      <c r="I113" s="188">
        <v>12</v>
      </c>
      <c r="J113" s="188" t="s">
        <v>82</v>
      </c>
      <c r="K113" s="188">
        <v>15</v>
      </c>
      <c r="L113" s="188">
        <v>17</v>
      </c>
      <c r="M113" s="188">
        <v>11</v>
      </c>
      <c r="N113" s="188"/>
      <c r="O113" s="188" t="s">
        <v>37</v>
      </c>
      <c r="P113" s="188"/>
      <c r="Q113" s="188" t="s">
        <v>37</v>
      </c>
      <c r="R113" s="188"/>
      <c r="S113" s="188" t="s">
        <v>37</v>
      </c>
      <c r="T113" s="188" t="s">
        <v>37</v>
      </c>
      <c r="U113" s="188" t="s">
        <v>37</v>
      </c>
      <c r="V113" s="298"/>
      <c r="W113" s="298"/>
      <c r="X113" s="298"/>
      <c r="Y113" s="298"/>
      <c r="Z113" s="99">
        <v>6</v>
      </c>
      <c r="AA113" s="99">
        <v>15</v>
      </c>
      <c r="AB113" s="49"/>
      <c r="AC113"/>
      <c r="AD113"/>
      <c r="AE113"/>
      <c r="AF113"/>
      <c r="AG113"/>
      <c r="AH113"/>
      <c r="AI113"/>
      <c r="AJ113" s="290"/>
      <c r="AK113" s="290"/>
      <c r="AL113" s="290"/>
      <c r="AM113" s="290"/>
      <c r="AN113" s="290"/>
      <c r="AO113" s="290"/>
      <c r="AP113" s="290"/>
      <c r="AQ113" s="290"/>
      <c r="AR113" s="290"/>
      <c r="AS113" s="290"/>
      <c r="AT113" s="290"/>
      <c r="AU113" s="290"/>
    </row>
    <row r="114" spans="1:47" s="42" customFormat="1" ht="18.75" customHeight="1" x14ac:dyDescent="0.4">
      <c r="A114" s="44"/>
      <c r="B114" s="284">
        <v>108</v>
      </c>
      <c r="C114" s="291" t="s">
        <v>837</v>
      </c>
      <c r="D114" s="188" t="s">
        <v>37</v>
      </c>
      <c r="E114" s="188"/>
      <c r="F114" s="188" t="s">
        <v>37</v>
      </c>
      <c r="G114" s="188"/>
      <c r="H114" s="188"/>
      <c r="I114" s="188">
        <v>12</v>
      </c>
      <c r="J114" s="188" t="s">
        <v>82</v>
      </c>
      <c r="K114" s="188">
        <v>15</v>
      </c>
      <c r="L114" s="188">
        <v>17</v>
      </c>
      <c r="M114" s="188">
        <v>11</v>
      </c>
      <c r="N114" s="188"/>
      <c r="O114" s="188" t="s">
        <v>37</v>
      </c>
      <c r="P114" s="188"/>
      <c r="Q114" s="188" t="s">
        <v>37</v>
      </c>
      <c r="R114" s="188"/>
      <c r="S114" s="188" t="s">
        <v>37</v>
      </c>
      <c r="T114" s="188" t="s">
        <v>37</v>
      </c>
      <c r="U114" s="188" t="s">
        <v>37</v>
      </c>
      <c r="V114" s="298"/>
      <c r="W114" s="298"/>
      <c r="X114" s="298"/>
      <c r="Y114" s="298"/>
      <c r="Z114" s="99">
        <v>6</v>
      </c>
      <c r="AA114" s="99">
        <v>13</v>
      </c>
      <c r="AB114" s="49"/>
      <c r="AC114"/>
      <c r="AD114"/>
      <c r="AE114"/>
      <c r="AF114"/>
      <c r="AG114"/>
      <c r="AH114"/>
      <c r="AI114"/>
      <c r="AJ114" s="290"/>
      <c r="AK114" s="290"/>
      <c r="AL114" s="290"/>
      <c r="AM114" s="290"/>
      <c r="AN114" s="290"/>
      <c r="AO114" s="290"/>
      <c r="AP114" s="290"/>
      <c r="AQ114" s="290"/>
      <c r="AR114" s="290"/>
      <c r="AS114" s="290"/>
      <c r="AT114" s="290"/>
      <c r="AU114" s="290"/>
    </row>
    <row r="115" spans="1:47" s="42" customFormat="1" ht="18.75" customHeight="1" x14ac:dyDescent="0.4">
      <c r="A115" s="44"/>
      <c r="B115" s="284">
        <v>109</v>
      </c>
      <c r="C115" s="291" t="s">
        <v>826</v>
      </c>
      <c r="D115" s="188" t="s">
        <v>37</v>
      </c>
      <c r="E115" s="188"/>
      <c r="F115" s="188" t="s">
        <v>37</v>
      </c>
      <c r="G115" s="188"/>
      <c r="H115" s="188"/>
      <c r="I115" s="188">
        <v>12</v>
      </c>
      <c r="J115" s="188" t="s">
        <v>82</v>
      </c>
      <c r="K115" s="188">
        <v>15</v>
      </c>
      <c r="L115" s="188">
        <v>17</v>
      </c>
      <c r="M115" s="188">
        <v>11</v>
      </c>
      <c r="N115" s="188"/>
      <c r="O115" s="188" t="s">
        <v>37</v>
      </c>
      <c r="P115" s="188"/>
      <c r="Q115" s="188" t="s">
        <v>37</v>
      </c>
      <c r="R115" s="188"/>
      <c r="S115" s="188" t="s">
        <v>37</v>
      </c>
      <c r="T115" s="188" t="s">
        <v>37</v>
      </c>
      <c r="U115" s="188" t="s">
        <v>37</v>
      </c>
      <c r="V115" s="188"/>
      <c r="W115" s="188"/>
      <c r="X115" s="188"/>
      <c r="Y115" s="188"/>
      <c r="Z115" s="99">
        <v>5</v>
      </c>
      <c r="AA115" s="99">
        <v>10</v>
      </c>
      <c r="AB115" s="49"/>
      <c r="AC115"/>
      <c r="AD115"/>
      <c r="AE115"/>
      <c r="AF115"/>
      <c r="AG115"/>
      <c r="AH115"/>
      <c r="AI115"/>
      <c r="AJ115" s="290"/>
      <c r="AK115" s="290"/>
      <c r="AL115" s="290"/>
      <c r="AM115" s="290"/>
      <c r="AN115" s="290"/>
      <c r="AO115" s="290"/>
      <c r="AP115" s="290"/>
      <c r="AQ115" s="290"/>
      <c r="AR115" s="290"/>
      <c r="AS115" s="290"/>
      <c r="AT115" s="290"/>
      <c r="AU115" s="290"/>
    </row>
    <row r="116" spans="1:47" s="42" customFormat="1" ht="18.75" customHeight="1" x14ac:dyDescent="0.4">
      <c r="A116" s="44"/>
      <c r="B116" s="284">
        <v>110</v>
      </c>
      <c r="C116" s="291" t="s">
        <v>823</v>
      </c>
      <c r="D116" s="188" t="s">
        <v>37</v>
      </c>
      <c r="E116" s="188"/>
      <c r="F116" s="188" t="s">
        <v>37</v>
      </c>
      <c r="G116" s="188"/>
      <c r="H116" s="188"/>
      <c r="I116" s="188">
        <v>12</v>
      </c>
      <c r="J116" s="188" t="s">
        <v>82</v>
      </c>
      <c r="K116" s="188">
        <v>15</v>
      </c>
      <c r="L116" s="188">
        <v>17</v>
      </c>
      <c r="M116" s="188">
        <v>11</v>
      </c>
      <c r="N116" s="188"/>
      <c r="O116" s="188" t="s">
        <v>37</v>
      </c>
      <c r="P116" s="188"/>
      <c r="Q116" s="188" t="s">
        <v>37</v>
      </c>
      <c r="R116" s="188"/>
      <c r="S116" s="188" t="s">
        <v>37</v>
      </c>
      <c r="T116" s="188" t="s">
        <v>37</v>
      </c>
      <c r="U116" s="188" t="s">
        <v>37</v>
      </c>
      <c r="V116" s="188"/>
      <c r="W116" s="188"/>
      <c r="X116" s="188"/>
      <c r="Y116" s="188"/>
      <c r="Z116" s="99">
        <v>3</v>
      </c>
      <c r="AA116" s="99">
        <v>3</v>
      </c>
      <c r="AB116" s="49"/>
      <c r="AC116"/>
      <c r="AD116"/>
      <c r="AE116"/>
      <c r="AF116"/>
      <c r="AG116"/>
      <c r="AH116"/>
      <c r="AI116"/>
      <c r="AJ116" s="290"/>
      <c r="AK116" s="290"/>
      <c r="AL116" s="290"/>
      <c r="AM116" s="290"/>
      <c r="AN116" s="290"/>
      <c r="AO116" s="290"/>
      <c r="AP116" s="290"/>
      <c r="AQ116" s="290"/>
      <c r="AR116" s="290"/>
      <c r="AS116" s="290"/>
      <c r="AT116" s="290"/>
      <c r="AU116" s="290"/>
    </row>
    <row r="117" spans="1:47" s="42" customFormat="1" ht="18.75" customHeight="1" x14ac:dyDescent="0.4">
      <c r="A117" s="44"/>
      <c r="B117" s="284">
        <v>111</v>
      </c>
      <c r="C117" s="291" t="s">
        <v>800</v>
      </c>
      <c r="D117" s="188" t="s">
        <v>37</v>
      </c>
      <c r="E117" s="188"/>
      <c r="F117" s="188" t="s">
        <v>37</v>
      </c>
      <c r="G117" s="188"/>
      <c r="H117" s="188"/>
      <c r="I117" s="188">
        <v>12</v>
      </c>
      <c r="J117" s="188" t="s">
        <v>82</v>
      </c>
      <c r="K117" s="188">
        <v>15</v>
      </c>
      <c r="L117" s="188">
        <v>17</v>
      </c>
      <c r="M117" s="188">
        <v>11</v>
      </c>
      <c r="N117" s="188"/>
      <c r="O117" s="188" t="s">
        <v>37</v>
      </c>
      <c r="P117" s="188"/>
      <c r="Q117" s="188" t="s">
        <v>37</v>
      </c>
      <c r="R117" s="188"/>
      <c r="S117" s="188" t="s">
        <v>37</v>
      </c>
      <c r="T117" s="188" t="s">
        <v>37</v>
      </c>
      <c r="U117" s="188" t="s">
        <v>37</v>
      </c>
      <c r="V117" s="188"/>
      <c r="W117" s="188"/>
      <c r="X117" s="188"/>
      <c r="Y117" s="188"/>
      <c r="Z117" s="99">
        <v>2</v>
      </c>
      <c r="AA117" s="99">
        <v>7</v>
      </c>
      <c r="AB117" s="49"/>
      <c r="AC117"/>
      <c r="AD117"/>
      <c r="AE117"/>
      <c r="AF117"/>
      <c r="AG117"/>
      <c r="AH117"/>
      <c r="AI117"/>
      <c r="AJ117" s="290"/>
      <c r="AK117" s="290"/>
      <c r="AL117" s="290"/>
      <c r="AM117" s="290"/>
      <c r="AN117" s="290"/>
      <c r="AO117" s="290"/>
      <c r="AP117" s="290"/>
      <c r="AQ117" s="290"/>
      <c r="AR117" s="290"/>
      <c r="AS117" s="290"/>
      <c r="AT117" s="290"/>
      <c r="AU117" s="290"/>
    </row>
    <row r="118" spans="1:47" s="42" customFormat="1" ht="18.75" customHeight="1" x14ac:dyDescent="0.4">
      <c r="A118" s="44"/>
      <c r="B118" s="284">
        <v>112</v>
      </c>
      <c r="C118" s="291" t="s">
        <v>832</v>
      </c>
      <c r="D118" s="188" t="s">
        <v>37</v>
      </c>
      <c r="E118" s="188"/>
      <c r="F118" s="188" t="s">
        <v>37</v>
      </c>
      <c r="G118" s="188"/>
      <c r="H118" s="188"/>
      <c r="I118" s="188">
        <v>12</v>
      </c>
      <c r="J118" s="188" t="s">
        <v>82</v>
      </c>
      <c r="K118" s="188">
        <v>15</v>
      </c>
      <c r="L118" s="188">
        <v>17</v>
      </c>
      <c r="M118" s="188">
        <v>11</v>
      </c>
      <c r="N118" s="188"/>
      <c r="O118" s="188" t="s">
        <v>37</v>
      </c>
      <c r="P118" s="188"/>
      <c r="Q118" s="188" t="s">
        <v>37</v>
      </c>
      <c r="R118" s="188"/>
      <c r="S118" s="188" t="s">
        <v>37</v>
      </c>
      <c r="T118" s="188" t="s">
        <v>37</v>
      </c>
      <c r="U118" s="188" t="s">
        <v>37</v>
      </c>
      <c r="V118" s="188"/>
      <c r="W118" s="188"/>
      <c r="X118" s="188"/>
      <c r="Y118" s="188"/>
      <c r="Z118" s="99">
        <v>2</v>
      </c>
      <c r="AA118" s="99">
        <v>6</v>
      </c>
      <c r="AB118" s="49"/>
      <c r="AC118"/>
      <c r="AD118"/>
      <c r="AE118"/>
      <c r="AF118"/>
      <c r="AG118"/>
      <c r="AH118"/>
      <c r="AI118"/>
      <c r="AJ118" s="290"/>
      <c r="AK118" s="290"/>
      <c r="AL118" s="290"/>
      <c r="AM118" s="290"/>
      <c r="AN118" s="290"/>
      <c r="AO118" s="290"/>
      <c r="AP118" s="290"/>
      <c r="AQ118" s="290"/>
      <c r="AR118" s="290"/>
      <c r="AS118" s="290"/>
      <c r="AT118" s="290"/>
      <c r="AU118" s="290"/>
    </row>
    <row r="119" spans="1:47" s="42" customFormat="1" ht="18.75" customHeight="1" x14ac:dyDescent="0.4">
      <c r="A119" s="44"/>
      <c r="B119" s="284">
        <v>113</v>
      </c>
      <c r="C119" s="291" t="s">
        <v>879</v>
      </c>
      <c r="D119" s="188" t="s">
        <v>37</v>
      </c>
      <c r="E119" s="188"/>
      <c r="F119" s="188" t="s">
        <v>37</v>
      </c>
      <c r="G119" s="188"/>
      <c r="H119" s="188"/>
      <c r="I119" s="188">
        <v>12</v>
      </c>
      <c r="J119" s="188" t="s">
        <v>82</v>
      </c>
      <c r="K119" s="188">
        <v>15</v>
      </c>
      <c r="L119" s="188">
        <v>17</v>
      </c>
      <c r="M119" s="188">
        <v>11</v>
      </c>
      <c r="N119" s="188"/>
      <c r="O119" s="188" t="s">
        <v>37</v>
      </c>
      <c r="P119" s="188"/>
      <c r="Q119" s="188" t="s">
        <v>37</v>
      </c>
      <c r="R119" s="188"/>
      <c r="S119" s="188" t="s">
        <v>37</v>
      </c>
      <c r="T119" s="188" t="s">
        <v>37</v>
      </c>
      <c r="U119" s="188" t="s">
        <v>37</v>
      </c>
      <c r="V119" s="298"/>
      <c r="W119" s="298"/>
      <c r="X119" s="298"/>
      <c r="Y119" s="298"/>
      <c r="Z119" s="99">
        <v>2</v>
      </c>
      <c r="AA119" s="99">
        <v>6</v>
      </c>
      <c r="AB119" s="49"/>
      <c r="AC119"/>
      <c r="AD119"/>
      <c r="AE119"/>
      <c r="AF119"/>
      <c r="AG119"/>
      <c r="AH119"/>
      <c r="AI119"/>
      <c r="AJ119" s="290"/>
      <c r="AK119" s="290"/>
      <c r="AL119" s="290"/>
      <c r="AM119" s="290"/>
      <c r="AN119" s="290"/>
      <c r="AO119" s="290"/>
      <c r="AP119" s="290"/>
      <c r="AQ119" s="290"/>
      <c r="AR119" s="290"/>
      <c r="AS119" s="290"/>
      <c r="AT119" s="290"/>
      <c r="AU119" s="290"/>
    </row>
    <row r="120" spans="1:47" s="42" customFormat="1" ht="18.75" customHeight="1" x14ac:dyDescent="0.4">
      <c r="A120" s="44"/>
      <c r="B120" s="284">
        <v>114</v>
      </c>
      <c r="C120" s="291" t="s">
        <v>828</v>
      </c>
      <c r="D120" s="188" t="s">
        <v>37</v>
      </c>
      <c r="E120" s="188"/>
      <c r="F120" s="188" t="s">
        <v>37</v>
      </c>
      <c r="G120" s="188"/>
      <c r="H120" s="188"/>
      <c r="I120" s="188">
        <v>12</v>
      </c>
      <c r="J120" s="188" t="s">
        <v>82</v>
      </c>
      <c r="K120" s="188">
        <v>15</v>
      </c>
      <c r="L120" s="188">
        <v>17</v>
      </c>
      <c r="M120" s="188">
        <v>11</v>
      </c>
      <c r="N120" s="188"/>
      <c r="O120" s="188" t="s">
        <v>37</v>
      </c>
      <c r="P120" s="188"/>
      <c r="Q120" s="188" t="s">
        <v>37</v>
      </c>
      <c r="R120" s="188"/>
      <c r="S120" s="188" t="s">
        <v>37</v>
      </c>
      <c r="T120" s="188" t="s">
        <v>37</v>
      </c>
      <c r="U120" s="188" t="s">
        <v>37</v>
      </c>
      <c r="V120" s="188"/>
      <c r="W120" s="188"/>
      <c r="X120" s="188"/>
      <c r="Y120" s="188"/>
      <c r="Z120" s="99">
        <v>1</v>
      </c>
      <c r="AA120" s="99">
        <v>4</v>
      </c>
      <c r="AB120" s="49"/>
      <c r="AC120"/>
      <c r="AD120"/>
      <c r="AE120"/>
      <c r="AF120"/>
      <c r="AG120"/>
      <c r="AH120"/>
      <c r="AI120"/>
      <c r="AJ120" s="290"/>
      <c r="AK120" s="290"/>
      <c r="AL120" s="290"/>
      <c r="AM120" s="290"/>
      <c r="AN120" s="290"/>
      <c r="AO120" s="290"/>
      <c r="AP120" s="290"/>
      <c r="AQ120" s="290"/>
      <c r="AR120" s="290"/>
      <c r="AS120" s="290"/>
      <c r="AT120" s="290"/>
      <c r="AU120" s="290"/>
    </row>
    <row r="121" spans="1:47" s="42" customFormat="1" ht="18.75" customHeight="1" x14ac:dyDescent="0.4">
      <c r="A121" s="44"/>
      <c r="B121" s="284">
        <v>115</v>
      </c>
      <c r="C121" s="291" t="s">
        <v>804</v>
      </c>
      <c r="D121" s="188" t="s">
        <v>37</v>
      </c>
      <c r="E121" s="188"/>
      <c r="F121" s="188" t="s">
        <v>37</v>
      </c>
      <c r="G121" s="188"/>
      <c r="H121" s="188"/>
      <c r="I121" s="188">
        <v>12</v>
      </c>
      <c r="J121" s="188" t="s">
        <v>82</v>
      </c>
      <c r="K121" s="188">
        <v>15</v>
      </c>
      <c r="L121" s="188">
        <v>17</v>
      </c>
      <c r="M121" s="188">
        <v>11</v>
      </c>
      <c r="N121" s="188"/>
      <c r="O121" s="188" t="s">
        <v>37</v>
      </c>
      <c r="P121" s="188"/>
      <c r="Q121" s="188" t="s">
        <v>37</v>
      </c>
      <c r="R121" s="188"/>
      <c r="S121" s="188" t="s">
        <v>37</v>
      </c>
      <c r="T121" s="188" t="s">
        <v>37</v>
      </c>
      <c r="U121" s="188" t="s">
        <v>37</v>
      </c>
      <c r="V121" s="188"/>
      <c r="W121" s="188"/>
      <c r="X121" s="188"/>
      <c r="Y121" s="188"/>
      <c r="Z121" s="99">
        <v>1</v>
      </c>
      <c r="AA121" s="99">
        <v>1</v>
      </c>
      <c r="AB121" s="49"/>
      <c r="AC121"/>
      <c r="AD121"/>
      <c r="AE121"/>
      <c r="AF121"/>
      <c r="AG121"/>
      <c r="AH121"/>
      <c r="AI121"/>
      <c r="AJ121" s="290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</row>
    <row r="122" spans="1:47" s="42" customFormat="1" ht="18.75" customHeight="1" x14ac:dyDescent="0.4">
      <c r="A122" s="44"/>
      <c r="B122" s="284">
        <v>116</v>
      </c>
      <c r="C122" s="291" t="s">
        <v>807</v>
      </c>
      <c r="D122" s="188" t="s">
        <v>37</v>
      </c>
      <c r="E122" s="188"/>
      <c r="F122" s="188" t="s">
        <v>37</v>
      </c>
      <c r="G122" s="188"/>
      <c r="H122" s="188"/>
      <c r="I122" s="188">
        <v>12</v>
      </c>
      <c r="J122" s="188" t="s">
        <v>82</v>
      </c>
      <c r="K122" s="188">
        <v>15</v>
      </c>
      <c r="L122" s="188">
        <v>17</v>
      </c>
      <c r="M122" s="188">
        <v>11</v>
      </c>
      <c r="N122" s="188"/>
      <c r="O122" s="188" t="s">
        <v>37</v>
      </c>
      <c r="P122" s="188"/>
      <c r="Q122" s="188" t="s">
        <v>37</v>
      </c>
      <c r="R122" s="188"/>
      <c r="S122" s="188" t="s">
        <v>37</v>
      </c>
      <c r="T122" s="188" t="s">
        <v>37</v>
      </c>
      <c r="U122" s="188" t="s">
        <v>37</v>
      </c>
      <c r="V122" s="188"/>
      <c r="W122" s="188"/>
      <c r="X122" s="188"/>
      <c r="Y122" s="188"/>
      <c r="Z122" s="99">
        <v>1</v>
      </c>
      <c r="AA122" s="99">
        <v>1</v>
      </c>
      <c r="AB122" s="49"/>
      <c r="AC122"/>
      <c r="AD122"/>
      <c r="AE122"/>
      <c r="AF122"/>
      <c r="AG122"/>
      <c r="AH122"/>
      <c r="AI122"/>
      <c r="AJ122" s="290"/>
      <c r="AK122" s="290"/>
      <c r="AL122" s="290"/>
      <c r="AM122" s="290"/>
      <c r="AN122" s="290"/>
      <c r="AO122" s="290"/>
      <c r="AP122" s="290"/>
      <c r="AQ122" s="290"/>
      <c r="AR122" s="290"/>
      <c r="AS122" s="290"/>
      <c r="AT122" s="290"/>
      <c r="AU122" s="290"/>
    </row>
    <row r="123" spans="1:47" ht="19.5" x14ac:dyDescent="0.5">
      <c r="D123" s="43"/>
      <c r="E123" s="43"/>
      <c r="F123" s="43"/>
      <c r="G123" s="43"/>
      <c r="H123" s="46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AC123"/>
      <c r="AD123"/>
      <c r="AE123"/>
      <c r="AF123"/>
      <c r="AG123"/>
      <c r="AH123"/>
      <c r="AI123"/>
    </row>
  </sheetData>
  <sortState ref="C8:AA151">
    <sortCondition descending="1" ref="Z8:Z151"/>
    <sortCondition descending="1" ref="AA8:AA151"/>
  </sortState>
  <mergeCells count="20">
    <mergeCell ref="B1:Y1"/>
    <mergeCell ref="B2:H2"/>
    <mergeCell ref="I2:N2"/>
    <mergeCell ref="O2:S2"/>
    <mergeCell ref="T2:Y2"/>
    <mergeCell ref="AC4:AC5"/>
    <mergeCell ref="B3:Y3"/>
    <mergeCell ref="B4:B6"/>
    <mergeCell ref="C4:C6"/>
    <mergeCell ref="D4:E5"/>
    <mergeCell ref="F4:H5"/>
    <mergeCell ref="I4:J5"/>
    <mergeCell ref="S4:U5"/>
    <mergeCell ref="V4:W5"/>
    <mergeCell ref="X4:Y5"/>
    <mergeCell ref="K4:L5"/>
    <mergeCell ref="M4:M6"/>
    <mergeCell ref="N4:O5"/>
    <mergeCell ref="P4:P5"/>
    <mergeCell ref="Q4:R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rightToLeft="1" workbookViewId="0">
      <pane ySplit="6" topLeftCell="A10" activePane="bottomLeft" state="frozen"/>
      <selection pane="bottomLeft" activeCell="C7" sqref="C7"/>
    </sheetView>
  </sheetViews>
  <sheetFormatPr defaultColWidth="9" defaultRowHeight="26.25" x14ac:dyDescent="0.5"/>
  <cols>
    <col min="1" max="1" width="3.140625" style="1" customWidth="1"/>
    <col min="2" max="2" width="4.7109375" style="3" bestFit="1" customWidth="1"/>
    <col min="3" max="3" width="12" style="3" customWidth="1"/>
    <col min="4" max="4" width="3" style="3" bestFit="1" customWidth="1"/>
    <col min="5" max="5" width="4.42578125" style="3" bestFit="1" customWidth="1"/>
    <col min="6" max="7" width="3.28515625" style="3" bestFit="1" customWidth="1"/>
    <col min="8" max="8" width="3.85546875" style="2" bestFit="1" customWidth="1"/>
    <col min="9" max="9" width="6" style="3" bestFit="1" customWidth="1"/>
    <col min="10" max="10" width="6.140625" style="3" bestFit="1" customWidth="1"/>
    <col min="11" max="11" width="4.42578125" style="3" bestFit="1" customWidth="1"/>
    <col min="12" max="12" width="4.5703125" style="3" bestFit="1" customWidth="1"/>
    <col min="13" max="13" width="6.28515625" style="3" customWidth="1"/>
    <col min="14" max="15" width="4.42578125" style="3" customWidth="1"/>
    <col min="16" max="16" width="7.140625" style="3" customWidth="1"/>
    <col min="17" max="17" width="3.85546875" style="3" bestFit="1" customWidth="1"/>
    <col min="18" max="18" width="4.28515625" style="3" customWidth="1"/>
    <col min="19" max="21" width="6.140625" style="3" customWidth="1"/>
    <col min="22" max="25" width="4.42578125" style="3" customWidth="1"/>
    <col min="26" max="26" width="5.5703125" style="3" customWidth="1"/>
    <col min="27" max="27" width="6" style="31" customWidth="1"/>
    <col min="28" max="28" width="3.42578125" style="30" bestFit="1" customWidth="1"/>
    <col min="29" max="29" width="3.85546875" style="3" bestFit="1" customWidth="1"/>
    <col min="30" max="16384" width="9" style="3"/>
  </cols>
  <sheetData>
    <row r="1" spans="1:29" ht="19.5" customHeight="1" x14ac:dyDescent="0.25">
      <c r="A1" s="3"/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05">
        <f>SUM(Z2:Z3)</f>
        <v>39</v>
      </c>
      <c r="AA1" s="105" t="s">
        <v>994</v>
      </c>
    </row>
    <row r="2" spans="1:29" s="12" customFormat="1" ht="20.25" customHeight="1" x14ac:dyDescent="0.25">
      <c r="B2" s="357" t="s">
        <v>651</v>
      </c>
      <c r="C2" s="357"/>
      <c r="D2" s="357"/>
      <c r="E2" s="357"/>
      <c r="F2" s="357"/>
      <c r="G2" s="357"/>
      <c r="H2" s="357"/>
      <c r="I2" s="357" t="s">
        <v>652</v>
      </c>
      <c r="J2" s="357"/>
      <c r="K2" s="357"/>
      <c r="L2" s="357"/>
      <c r="M2" s="357"/>
      <c r="N2" s="357"/>
      <c r="O2" s="358" t="s">
        <v>653</v>
      </c>
      <c r="P2" s="358"/>
      <c r="Q2" s="358"/>
      <c r="R2" s="358"/>
      <c r="S2" s="358"/>
      <c r="T2" s="358" t="s">
        <v>4</v>
      </c>
      <c r="U2" s="358"/>
      <c r="V2" s="358"/>
      <c r="W2" s="358"/>
      <c r="X2" s="358"/>
      <c r="Y2" s="358"/>
      <c r="Z2" s="87">
        <f>COUNTIF(Z7:Z45,"&lt;20")</f>
        <v>3</v>
      </c>
      <c r="AA2" s="95" t="s">
        <v>1936</v>
      </c>
      <c r="AB2" s="32"/>
    </row>
    <row r="3" spans="1:29" ht="20.25" customHeight="1" x14ac:dyDescent="0.25">
      <c r="A3" s="3"/>
      <c r="B3" s="383" t="s">
        <v>886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75">
        <f>COUNTIF(Z7:Z45,"&gt;=20")</f>
        <v>36</v>
      </c>
      <c r="AA3" s="86" t="s">
        <v>1938</v>
      </c>
    </row>
    <row r="4" spans="1:29" s="82" customFormat="1" ht="32.450000000000003" customHeight="1" x14ac:dyDescent="0.25">
      <c r="B4" s="374" t="s">
        <v>6</v>
      </c>
      <c r="C4" s="374" t="s">
        <v>7</v>
      </c>
      <c r="D4" s="348" t="s">
        <v>8</v>
      </c>
      <c r="E4" s="349"/>
      <c r="F4" s="348" t="s">
        <v>135</v>
      </c>
      <c r="G4" s="369"/>
      <c r="H4" s="349"/>
      <c r="I4" s="377" t="s">
        <v>10</v>
      </c>
      <c r="J4" s="378"/>
      <c r="K4" s="348" t="s">
        <v>11</v>
      </c>
      <c r="L4" s="349"/>
      <c r="M4" s="352" t="s">
        <v>12</v>
      </c>
      <c r="N4" s="348" t="s">
        <v>13</v>
      </c>
      <c r="O4" s="349"/>
      <c r="P4" s="352" t="s">
        <v>14</v>
      </c>
      <c r="Q4" s="348" t="s">
        <v>15</v>
      </c>
      <c r="R4" s="349"/>
      <c r="S4" s="348" t="s">
        <v>80</v>
      </c>
      <c r="T4" s="369"/>
      <c r="U4" s="349"/>
      <c r="V4" s="348" t="s">
        <v>17</v>
      </c>
      <c r="W4" s="349"/>
      <c r="X4" s="348" t="s">
        <v>18</v>
      </c>
      <c r="Y4" s="349"/>
      <c r="Z4" s="149">
        <f>COUNTIF(Q43:Q45,"*")</f>
        <v>3</v>
      </c>
      <c r="AA4" s="200" t="s">
        <v>1936</v>
      </c>
      <c r="AB4" s="160" t="s">
        <v>994</v>
      </c>
      <c r="AC4" s="399" t="s">
        <v>1941</v>
      </c>
    </row>
    <row r="5" spans="1:29" s="5" customFormat="1" ht="40.15" customHeight="1" x14ac:dyDescent="0.25">
      <c r="B5" s="375"/>
      <c r="C5" s="375"/>
      <c r="D5" s="350"/>
      <c r="E5" s="351"/>
      <c r="F5" s="350"/>
      <c r="G5" s="370"/>
      <c r="H5" s="351"/>
      <c r="I5" s="379"/>
      <c r="J5" s="380"/>
      <c r="K5" s="350"/>
      <c r="L5" s="351"/>
      <c r="M5" s="353"/>
      <c r="N5" s="350"/>
      <c r="O5" s="351"/>
      <c r="P5" s="354"/>
      <c r="Q5" s="350"/>
      <c r="R5" s="351"/>
      <c r="S5" s="350"/>
      <c r="T5" s="370"/>
      <c r="U5" s="351"/>
      <c r="V5" s="350"/>
      <c r="W5" s="351"/>
      <c r="X5" s="350"/>
      <c r="Y5" s="351"/>
      <c r="Z5" s="151">
        <f>COUNTIF(Q7:Q42,"*")</f>
        <v>36</v>
      </c>
      <c r="AA5" s="148" t="s">
        <v>1938</v>
      </c>
      <c r="AB5" s="175">
        <f>SUM(Z4:AA5)</f>
        <v>39</v>
      </c>
      <c r="AC5" s="399"/>
    </row>
    <row r="6" spans="1:29" s="5" customFormat="1" ht="57.6" customHeight="1" x14ac:dyDescent="0.25">
      <c r="B6" s="376"/>
      <c r="C6" s="376"/>
      <c r="D6" s="76" t="s">
        <v>19</v>
      </c>
      <c r="E6" s="74" t="s">
        <v>20</v>
      </c>
      <c r="F6" s="74" t="s">
        <v>21</v>
      </c>
      <c r="G6" s="74" t="s">
        <v>22</v>
      </c>
      <c r="H6" s="74" t="s">
        <v>23</v>
      </c>
      <c r="I6" s="76" t="s">
        <v>24</v>
      </c>
      <c r="J6" s="76" t="s">
        <v>25</v>
      </c>
      <c r="K6" s="76" t="s">
        <v>26</v>
      </c>
      <c r="L6" s="76" t="s">
        <v>27</v>
      </c>
      <c r="M6" s="354"/>
      <c r="N6" s="76" t="s">
        <v>20</v>
      </c>
      <c r="O6" s="76" t="s">
        <v>19</v>
      </c>
      <c r="P6" s="74" t="s">
        <v>28</v>
      </c>
      <c r="Q6" s="74" t="s">
        <v>29</v>
      </c>
      <c r="R6" s="74" t="s">
        <v>1000</v>
      </c>
      <c r="S6" s="74" t="s">
        <v>31</v>
      </c>
      <c r="T6" s="74" t="s">
        <v>32</v>
      </c>
      <c r="U6" s="74" t="s">
        <v>33</v>
      </c>
      <c r="V6" s="76" t="s">
        <v>19</v>
      </c>
      <c r="W6" s="76" t="s">
        <v>20</v>
      </c>
      <c r="X6" s="76" t="s">
        <v>19</v>
      </c>
      <c r="Y6" s="76" t="s">
        <v>20</v>
      </c>
      <c r="Z6" s="76" t="s">
        <v>34</v>
      </c>
      <c r="AA6" s="86" t="s">
        <v>35</v>
      </c>
      <c r="AB6"/>
      <c r="AC6"/>
    </row>
    <row r="7" spans="1:29" s="283" customFormat="1" ht="19.5" customHeight="1" x14ac:dyDescent="0.2">
      <c r="B7" s="19">
        <v>1</v>
      </c>
      <c r="C7" s="125" t="s">
        <v>924</v>
      </c>
      <c r="D7" s="193" t="s">
        <v>37</v>
      </c>
      <c r="E7" s="193"/>
      <c r="F7" s="194" t="s">
        <v>37</v>
      </c>
      <c r="G7" s="194"/>
      <c r="H7" s="193"/>
      <c r="I7" s="195">
        <v>20</v>
      </c>
      <c r="J7" s="193" t="s">
        <v>1989</v>
      </c>
      <c r="K7" s="193">
        <v>13</v>
      </c>
      <c r="L7" s="193">
        <v>15</v>
      </c>
      <c r="M7" s="193">
        <v>11</v>
      </c>
      <c r="N7" s="193"/>
      <c r="O7" s="193" t="s">
        <v>37</v>
      </c>
      <c r="P7" s="193"/>
      <c r="Q7" s="193" t="s">
        <v>37</v>
      </c>
      <c r="R7" s="193"/>
      <c r="S7" s="193" t="s">
        <v>37</v>
      </c>
      <c r="T7" s="193" t="s">
        <v>37</v>
      </c>
      <c r="U7" s="193" t="s">
        <v>37</v>
      </c>
      <c r="V7" s="193"/>
      <c r="W7" s="193"/>
      <c r="X7" s="193"/>
      <c r="Y7" s="196"/>
      <c r="Z7" s="130">
        <v>386</v>
      </c>
      <c r="AA7" s="130">
        <v>1169</v>
      </c>
      <c r="AC7" s="290"/>
    </row>
    <row r="8" spans="1:29" s="283" customFormat="1" ht="19.5" customHeight="1" x14ac:dyDescent="0.25">
      <c r="B8" s="19">
        <v>2</v>
      </c>
      <c r="C8" s="20" t="s">
        <v>917</v>
      </c>
      <c r="D8" s="193" t="s">
        <v>37</v>
      </c>
      <c r="E8" s="193"/>
      <c r="F8" s="194" t="s">
        <v>37</v>
      </c>
      <c r="G8" s="194"/>
      <c r="H8" s="193"/>
      <c r="I8" s="195">
        <v>18</v>
      </c>
      <c r="J8" s="193" t="s">
        <v>89</v>
      </c>
      <c r="K8" s="193">
        <v>10</v>
      </c>
      <c r="L8" s="193">
        <v>13</v>
      </c>
      <c r="M8" s="193">
        <v>8</v>
      </c>
      <c r="N8" s="193"/>
      <c r="O8" s="193" t="s">
        <v>37</v>
      </c>
      <c r="P8" s="193"/>
      <c r="Q8" s="193" t="s">
        <v>37</v>
      </c>
      <c r="R8" s="193"/>
      <c r="S8" s="193" t="s">
        <v>37</v>
      </c>
      <c r="T8" s="193" t="s">
        <v>37</v>
      </c>
      <c r="U8" s="193" t="s">
        <v>37</v>
      </c>
      <c r="V8" s="193"/>
      <c r="W8" s="193"/>
      <c r="X8" s="193"/>
      <c r="Y8" s="196"/>
      <c r="Z8" s="130">
        <v>347</v>
      </c>
      <c r="AA8" s="130">
        <v>1149</v>
      </c>
    </row>
    <row r="9" spans="1:29" s="283" customFormat="1" ht="19.5" customHeight="1" x14ac:dyDescent="0.25">
      <c r="B9" s="19">
        <v>3</v>
      </c>
      <c r="C9" s="20" t="s">
        <v>916</v>
      </c>
      <c r="D9" s="193" t="s">
        <v>37</v>
      </c>
      <c r="E9" s="193"/>
      <c r="F9" s="194" t="s">
        <v>37</v>
      </c>
      <c r="G9" s="194"/>
      <c r="H9" s="193"/>
      <c r="I9" s="195">
        <v>18</v>
      </c>
      <c r="J9" s="193" t="s">
        <v>89</v>
      </c>
      <c r="K9" s="193">
        <v>10</v>
      </c>
      <c r="L9" s="193">
        <v>13</v>
      </c>
      <c r="M9" s="193">
        <v>8</v>
      </c>
      <c r="N9" s="193"/>
      <c r="O9" s="193" t="s">
        <v>37</v>
      </c>
      <c r="P9" s="193"/>
      <c r="Q9" s="193" t="s">
        <v>37</v>
      </c>
      <c r="R9" s="193"/>
      <c r="S9" s="193" t="s">
        <v>37</v>
      </c>
      <c r="T9" s="193" t="s">
        <v>37</v>
      </c>
      <c r="U9" s="193" t="s">
        <v>37</v>
      </c>
      <c r="V9" s="193"/>
      <c r="W9" s="193"/>
      <c r="X9" s="193"/>
      <c r="Y9" s="196"/>
      <c r="Z9" s="130">
        <v>327</v>
      </c>
      <c r="AA9" s="130">
        <v>1074</v>
      </c>
    </row>
    <row r="10" spans="1:29" s="283" customFormat="1" ht="19.5" customHeight="1" x14ac:dyDescent="0.25">
      <c r="B10" s="19">
        <v>4</v>
      </c>
      <c r="C10" s="20" t="s">
        <v>894</v>
      </c>
      <c r="D10" s="193" t="s">
        <v>37</v>
      </c>
      <c r="E10" s="193"/>
      <c r="F10" s="194" t="s">
        <v>37</v>
      </c>
      <c r="G10" s="194"/>
      <c r="H10" s="193"/>
      <c r="I10" s="204">
        <v>19</v>
      </c>
      <c r="J10" s="201" t="s">
        <v>888</v>
      </c>
      <c r="K10" s="201">
        <v>9</v>
      </c>
      <c r="L10" s="201">
        <v>12</v>
      </c>
      <c r="M10" s="201">
        <v>15</v>
      </c>
      <c r="N10" s="193"/>
      <c r="O10" s="193" t="s">
        <v>37</v>
      </c>
      <c r="P10" s="193"/>
      <c r="Q10" s="193" t="s">
        <v>37</v>
      </c>
      <c r="R10" s="193"/>
      <c r="S10" s="193" t="s">
        <v>37</v>
      </c>
      <c r="T10" s="193" t="s">
        <v>37</v>
      </c>
      <c r="U10" s="193" t="s">
        <v>37</v>
      </c>
      <c r="V10" s="193"/>
      <c r="W10" s="193"/>
      <c r="X10" s="193"/>
      <c r="Y10" s="196"/>
      <c r="Z10" s="130">
        <v>284</v>
      </c>
      <c r="AA10" s="130">
        <v>896</v>
      </c>
    </row>
    <row r="11" spans="1:29" s="283" customFormat="1" ht="19.5" customHeight="1" x14ac:dyDescent="0.25">
      <c r="B11" s="19">
        <v>5</v>
      </c>
      <c r="C11" s="20" t="s">
        <v>892</v>
      </c>
      <c r="D11" s="193" t="s">
        <v>37</v>
      </c>
      <c r="E11" s="193"/>
      <c r="F11" s="193" t="s">
        <v>37</v>
      </c>
      <c r="G11" s="194"/>
      <c r="H11" s="193"/>
      <c r="I11" s="204">
        <v>19</v>
      </c>
      <c r="J11" s="201" t="s">
        <v>888</v>
      </c>
      <c r="K11" s="201">
        <v>9</v>
      </c>
      <c r="L11" s="201">
        <v>12</v>
      </c>
      <c r="M11" s="201">
        <v>15</v>
      </c>
      <c r="N11" s="193"/>
      <c r="O11" s="193" t="s">
        <v>37</v>
      </c>
      <c r="P11" s="193"/>
      <c r="Q11" s="193" t="s">
        <v>37</v>
      </c>
      <c r="R11" s="193"/>
      <c r="S11" s="193" t="s">
        <v>37</v>
      </c>
      <c r="T11" s="193" t="s">
        <v>37</v>
      </c>
      <c r="U11" s="193" t="s">
        <v>37</v>
      </c>
      <c r="V11" s="193"/>
      <c r="W11" s="193"/>
      <c r="X11" s="193"/>
      <c r="Y11" s="196"/>
      <c r="Z11" s="130">
        <v>228</v>
      </c>
      <c r="AA11" s="130">
        <v>794</v>
      </c>
    </row>
    <row r="12" spans="1:29" s="283" customFormat="1" ht="19.5" customHeight="1" x14ac:dyDescent="0.25">
      <c r="B12" s="19">
        <v>6</v>
      </c>
      <c r="C12" s="125" t="s">
        <v>925</v>
      </c>
      <c r="D12" s="193" t="s">
        <v>37</v>
      </c>
      <c r="E12" s="193"/>
      <c r="F12" s="194" t="s">
        <v>37</v>
      </c>
      <c r="G12" s="194"/>
      <c r="H12" s="193"/>
      <c r="I12" s="195">
        <v>18</v>
      </c>
      <c r="J12" s="193" t="s">
        <v>89</v>
      </c>
      <c r="K12" s="193">
        <v>10</v>
      </c>
      <c r="L12" s="193">
        <v>13</v>
      </c>
      <c r="M12" s="193">
        <v>8</v>
      </c>
      <c r="N12" s="193"/>
      <c r="O12" s="193" t="s">
        <v>37</v>
      </c>
      <c r="P12" s="193"/>
      <c r="Q12" s="193" t="s">
        <v>37</v>
      </c>
      <c r="R12" s="193"/>
      <c r="S12" s="193" t="s">
        <v>37</v>
      </c>
      <c r="T12" s="193" t="s">
        <v>37</v>
      </c>
      <c r="U12" s="193" t="s">
        <v>37</v>
      </c>
      <c r="V12" s="193"/>
      <c r="W12" s="193"/>
      <c r="X12" s="193"/>
      <c r="Y12" s="196"/>
      <c r="Z12" s="130">
        <v>228</v>
      </c>
      <c r="AA12" s="130">
        <v>761</v>
      </c>
    </row>
    <row r="13" spans="1:29" s="283" customFormat="1" ht="19.5" customHeight="1" x14ac:dyDescent="0.25">
      <c r="B13" s="19">
        <v>7</v>
      </c>
      <c r="C13" s="276" t="s">
        <v>901</v>
      </c>
      <c r="D13" s="193" t="s">
        <v>37</v>
      </c>
      <c r="E13" s="193"/>
      <c r="F13" s="194" t="s">
        <v>37</v>
      </c>
      <c r="G13" s="194"/>
      <c r="H13" s="193"/>
      <c r="I13" s="204">
        <v>19</v>
      </c>
      <c r="J13" s="201" t="s">
        <v>888</v>
      </c>
      <c r="K13" s="201">
        <v>9</v>
      </c>
      <c r="L13" s="201">
        <v>12</v>
      </c>
      <c r="M13" s="201">
        <v>15</v>
      </c>
      <c r="N13" s="193"/>
      <c r="O13" s="193" t="s">
        <v>37</v>
      </c>
      <c r="P13" s="193"/>
      <c r="Q13" s="193" t="s">
        <v>37</v>
      </c>
      <c r="R13" s="193"/>
      <c r="S13" s="193" t="s">
        <v>37</v>
      </c>
      <c r="T13" s="193" t="s">
        <v>37</v>
      </c>
      <c r="U13" s="193" t="s">
        <v>37</v>
      </c>
      <c r="V13" s="201"/>
      <c r="W13" s="201"/>
      <c r="X13" s="201"/>
      <c r="Y13" s="202"/>
      <c r="Z13" s="130">
        <v>211</v>
      </c>
      <c r="AA13" s="130">
        <v>727</v>
      </c>
    </row>
    <row r="14" spans="1:29" s="283" customFormat="1" ht="19.5" customHeight="1" x14ac:dyDescent="0.25">
      <c r="B14" s="19">
        <v>8</v>
      </c>
      <c r="C14" s="276" t="s">
        <v>900</v>
      </c>
      <c r="D14" s="201" t="s">
        <v>37</v>
      </c>
      <c r="E14" s="201"/>
      <c r="F14" s="203" t="s">
        <v>37</v>
      </c>
      <c r="G14" s="203"/>
      <c r="H14" s="193"/>
      <c r="I14" s="204">
        <v>19</v>
      </c>
      <c r="J14" s="201" t="s">
        <v>888</v>
      </c>
      <c r="K14" s="201">
        <v>9</v>
      </c>
      <c r="L14" s="201">
        <v>12</v>
      </c>
      <c r="M14" s="201">
        <v>15</v>
      </c>
      <c r="N14" s="201"/>
      <c r="O14" s="201" t="s">
        <v>37</v>
      </c>
      <c r="P14" s="201"/>
      <c r="Q14" s="201" t="s">
        <v>37</v>
      </c>
      <c r="R14" s="201"/>
      <c r="S14" s="201" t="s">
        <v>37</v>
      </c>
      <c r="T14" s="201" t="s">
        <v>37</v>
      </c>
      <c r="U14" s="201" t="s">
        <v>37</v>
      </c>
      <c r="V14" s="201"/>
      <c r="W14" s="201"/>
      <c r="X14" s="201"/>
      <c r="Y14" s="202"/>
      <c r="Z14" s="130">
        <v>202</v>
      </c>
      <c r="AA14" s="130">
        <v>634</v>
      </c>
    </row>
    <row r="15" spans="1:29" s="283" customFormat="1" ht="19.5" customHeight="1" x14ac:dyDescent="0.25">
      <c r="B15" s="19">
        <v>9</v>
      </c>
      <c r="C15" s="276" t="s">
        <v>898</v>
      </c>
      <c r="D15" s="201" t="s">
        <v>37</v>
      </c>
      <c r="E15" s="201"/>
      <c r="F15" s="203" t="s">
        <v>37</v>
      </c>
      <c r="G15" s="203"/>
      <c r="H15" s="193"/>
      <c r="I15" s="204">
        <v>19</v>
      </c>
      <c r="J15" s="201" t="s">
        <v>888</v>
      </c>
      <c r="K15" s="201">
        <v>9</v>
      </c>
      <c r="L15" s="201">
        <v>12</v>
      </c>
      <c r="M15" s="201">
        <v>15</v>
      </c>
      <c r="N15" s="201"/>
      <c r="O15" s="201" t="s">
        <v>37</v>
      </c>
      <c r="P15" s="201"/>
      <c r="Q15" s="201" t="s">
        <v>37</v>
      </c>
      <c r="R15" s="201"/>
      <c r="S15" s="201" t="s">
        <v>37</v>
      </c>
      <c r="T15" s="201" t="s">
        <v>37</v>
      </c>
      <c r="U15" s="201" t="s">
        <v>37</v>
      </c>
      <c r="V15" s="201"/>
      <c r="W15" s="201"/>
      <c r="X15" s="201"/>
      <c r="Y15" s="202"/>
      <c r="Z15" s="130">
        <v>199</v>
      </c>
      <c r="AA15" s="130">
        <v>604</v>
      </c>
    </row>
    <row r="16" spans="1:29" s="283" customFormat="1" ht="19.5" customHeight="1" x14ac:dyDescent="0.25">
      <c r="B16" s="19">
        <v>10</v>
      </c>
      <c r="C16" s="276" t="s">
        <v>919</v>
      </c>
      <c r="D16" s="193" t="s">
        <v>37</v>
      </c>
      <c r="E16" s="193"/>
      <c r="F16" s="194" t="s">
        <v>37</v>
      </c>
      <c r="G16" s="194"/>
      <c r="H16" s="193"/>
      <c r="I16" s="195">
        <v>20</v>
      </c>
      <c r="J16" s="193" t="s">
        <v>1989</v>
      </c>
      <c r="K16" s="193">
        <v>13</v>
      </c>
      <c r="L16" s="193">
        <v>15</v>
      </c>
      <c r="M16" s="193">
        <v>11</v>
      </c>
      <c r="N16" s="193"/>
      <c r="O16" s="193" t="s">
        <v>37</v>
      </c>
      <c r="P16" s="193"/>
      <c r="Q16" s="193" t="s">
        <v>37</v>
      </c>
      <c r="R16" s="193"/>
      <c r="S16" s="193" t="s">
        <v>37</v>
      </c>
      <c r="T16" s="193" t="s">
        <v>37</v>
      </c>
      <c r="U16" s="193" t="s">
        <v>37</v>
      </c>
      <c r="V16" s="201"/>
      <c r="W16" s="201"/>
      <c r="X16" s="201"/>
      <c r="Y16" s="202"/>
      <c r="Z16" s="130">
        <v>191</v>
      </c>
      <c r="AA16" s="130">
        <v>625</v>
      </c>
    </row>
    <row r="17" spans="1:34" s="283" customFormat="1" ht="19.5" customHeight="1" x14ac:dyDescent="0.25">
      <c r="B17" s="19">
        <v>11</v>
      </c>
      <c r="C17" s="281" t="s">
        <v>914</v>
      </c>
      <c r="D17" s="193" t="s">
        <v>37</v>
      </c>
      <c r="E17" s="193"/>
      <c r="F17" s="194" t="s">
        <v>37</v>
      </c>
      <c r="G17" s="194"/>
      <c r="H17" s="193"/>
      <c r="I17" s="195">
        <v>18</v>
      </c>
      <c r="J17" s="193" t="s">
        <v>89</v>
      </c>
      <c r="K17" s="193">
        <v>10</v>
      </c>
      <c r="L17" s="193">
        <v>13</v>
      </c>
      <c r="M17" s="193">
        <v>8</v>
      </c>
      <c r="N17" s="193"/>
      <c r="O17" s="193" t="s">
        <v>37</v>
      </c>
      <c r="P17" s="193"/>
      <c r="Q17" s="193" t="s">
        <v>37</v>
      </c>
      <c r="R17" s="193"/>
      <c r="S17" s="193" t="s">
        <v>37</v>
      </c>
      <c r="T17" s="193" t="s">
        <v>37</v>
      </c>
      <c r="U17" s="193" t="s">
        <v>37</v>
      </c>
      <c r="V17" s="193"/>
      <c r="W17" s="193"/>
      <c r="X17" s="193"/>
      <c r="Y17" s="196"/>
      <c r="Z17" s="130">
        <v>184</v>
      </c>
      <c r="AA17" s="130">
        <v>607</v>
      </c>
    </row>
    <row r="18" spans="1:34" s="283" customFormat="1" ht="19.5" customHeight="1" x14ac:dyDescent="0.25">
      <c r="B18" s="19">
        <v>12</v>
      </c>
      <c r="C18" s="281" t="s">
        <v>913</v>
      </c>
      <c r="D18" s="193" t="s">
        <v>37</v>
      </c>
      <c r="E18" s="193"/>
      <c r="F18" s="194" t="s">
        <v>37</v>
      </c>
      <c r="G18" s="194"/>
      <c r="H18" s="193"/>
      <c r="I18" s="195">
        <v>17</v>
      </c>
      <c r="J18" s="193" t="s">
        <v>937</v>
      </c>
      <c r="K18" s="193">
        <v>9</v>
      </c>
      <c r="L18" s="193">
        <v>12</v>
      </c>
      <c r="M18" s="193">
        <v>9</v>
      </c>
      <c r="N18" s="193"/>
      <c r="O18" s="193" t="s">
        <v>37</v>
      </c>
      <c r="P18" s="193"/>
      <c r="Q18" s="193" t="s">
        <v>37</v>
      </c>
      <c r="R18" s="193"/>
      <c r="S18" s="193" t="s">
        <v>37</v>
      </c>
      <c r="T18" s="193" t="s">
        <v>37</v>
      </c>
      <c r="U18" s="193" t="s">
        <v>37</v>
      </c>
      <c r="V18" s="193"/>
      <c r="W18" s="193"/>
      <c r="X18" s="193"/>
      <c r="Y18" s="196"/>
      <c r="Z18" s="130">
        <v>182</v>
      </c>
      <c r="AA18" s="130">
        <v>577</v>
      </c>
    </row>
    <row r="19" spans="1:34" s="283" customFormat="1" ht="19.5" customHeight="1" x14ac:dyDescent="0.25">
      <c r="B19" s="19">
        <v>13</v>
      </c>
      <c r="C19" s="281" t="s">
        <v>915</v>
      </c>
      <c r="D19" s="193" t="s">
        <v>37</v>
      </c>
      <c r="E19" s="193"/>
      <c r="F19" s="194" t="s">
        <v>37</v>
      </c>
      <c r="G19" s="194"/>
      <c r="H19" s="193"/>
      <c r="I19" s="195">
        <v>18</v>
      </c>
      <c r="J19" s="193" t="s">
        <v>89</v>
      </c>
      <c r="K19" s="193">
        <v>10</v>
      </c>
      <c r="L19" s="193">
        <v>13</v>
      </c>
      <c r="M19" s="193">
        <v>8</v>
      </c>
      <c r="N19" s="193"/>
      <c r="O19" s="193" t="s">
        <v>37</v>
      </c>
      <c r="P19" s="193"/>
      <c r="Q19" s="193" t="s">
        <v>37</v>
      </c>
      <c r="R19" s="193"/>
      <c r="S19" s="193" t="s">
        <v>37</v>
      </c>
      <c r="T19" s="193" t="s">
        <v>37</v>
      </c>
      <c r="U19" s="193" t="s">
        <v>37</v>
      </c>
      <c r="V19" s="193"/>
      <c r="W19" s="193"/>
      <c r="X19" s="193"/>
      <c r="Y19" s="196"/>
      <c r="Z19" s="130">
        <v>177</v>
      </c>
      <c r="AA19" s="130">
        <v>582</v>
      </c>
    </row>
    <row r="20" spans="1:34" s="283" customFormat="1" ht="19.5" customHeight="1" x14ac:dyDescent="0.25">
      <c r="B20" s="19">
        <v>14</v>
      </c>
      <c r="C20" s="281" t="s">
        <v>908</v>
      </c>
      <c r="D20" s="193" t="s">
        <v>37</v>
      </c>
      <c r="E20" s="193"/>
      <c r="F20" s="194" t="s">
        <v>37</v>
      </c>
      <c r="G20" s="194"/>
      <c r="H20" s="193"/>
      <c r="I20" s="195">
        <v>17</v>
      </c>
      <c r="J20" s="193" t="s">
        <v>937</v>
      </c>
      <c r="K20" s="193">
        <v>9</v>
      </c>
      <c r="L20" s="193">
        <v>12</v>
      </c>
      <c r="M20" s="193">
        <v>9</v>
      </c>
      <c r="N20" s="193"/>
      <c r="O20" s="193" t="s">
        <v>37</v>
      </c>
      <c r="P20" s="193"/>
      <c r="Q20" s="193" t="s">
        <v>37</v>
      </c>
      <c r="R20" s="193"/>
      <c r="S20" s="193" t="s">
        <v>37</v>
      </c>
      <c r="T20" s="193" t="s">
        <v>37</v>
      </c>
      <c r="U20" s="193" t="s">
        <v>37</v>
      </c>
      <c r="V20" s="193"/>
      <c r="W20" s="193"/>
      <c r="X20" s="193"/>
      <c r="Y20" s="196"/>
      <c r="Z20" s="130">
        <v>170</v>
      </c>
      <c r="AA20" s="130">
        <v>627</v>
      </c>
    </row>
    <row r="21" spans="1:34" s="283" customFormat="1" ht="19.5" customHeight="1" x14ac:dyDescent="0.25">
      <c r="B21" s="19">
        <v>15</v>
      </c>
      <c r="C21" s="281" t="s">
        <v>912</v>
      </c>
      <c r="D21" s="193" t="s">
        <v>37</v>
      </c>
      <c r="E21" s="193"/>
      <c r="F21" s="194" t="s">
        <v>37</v>
      </c>
      <c r="G21" s="194"/>
      <c r="H21" s="193"/>
      <c r="I21" s="195">
        <v>17</v>
      </c>
      <c r="J21" s="193" t="s">
        <v>937</v>
      </c>
      <c r="K21" s="193">
        <v>9</v>
      </c>
      <c r="L21" s="193">
        <v>12</v>
      </c>
      <c r="M21" s="193">
        <v>9</v>
      </c>
      <c r="N21" s="193"/>
      <c r="O21" s="193" t="s">
        <v>37</v>
      </c>
      <c r="P21" s="193"/>
      <c r="Q21" s="193" t="s">
        <v>37</v>
      </c>
      <c r="R21" s="193"/>
      <c r="S21" s="193" t="s">
        <v>37</v>
      </c>
      <c r="T21" s="193" t="s">
        <v>37</v>
      </c>
      <c r="U21" s="193" t="s">
        <v>37</v>
      </c>
      <c r="V21" s="193"/>
      <c r="W21" s="193"/>
      <c r="X21" s="193"/>
      <c r="Y21" s="196"/>
      <c r="Z21" s="130">
        <v>170</v>
      </c>
      <c r="AA21" s="130">
        <v>526</v>
      </c>
    </row>
    <row r="22" spans="1:34" s="283" customFormat="1" ht="19.5" customHeight="1" x14ac:dyDescent="0.25">
      <c r="B22" s="19">
        <v>16</v>
      </c>
      <c r="C22" s="281" t="s">
        <v>906</v>
      </c>
      <c r="D22" s="193" t="s">
        <v>37</v>
      </c>
      <c r="E22" s="193"/>
      <c r="F22" s="193" t="s">
        <v>37</v>
      </c>
      <c r="G22" s="194"/>
      <c r="H22" s="193"/>
      <c r="I22" s="204">
        <v>19</v>
      </c>
      <c r="J22" s="201" t="s">
        <v>888</v>
      </c>
      <c r="K22" s="201">
        <v>9</v>
      </c>
      <c r="L22" s="201">
        <v>12</v>
      </c>
      <c r="M22" s="201">
        <v>15</v>
      </c>
      <c r="N22" s="193"/>
      <c r="O22" s="193" t="s">
        <v>37</v>
      </c>
      <c r="P22" s="193"/>
      <c r="Q22" s="193" t="s">
        <v>37</v>
      </c>
      <c r="R22" s="193"/>
      <c r="S22" s="193" t="s">
        <v>37</v>
      </c>
      <c r="T22" s="193" t="s">
        <v>37</v>
      </c>
      <c r="U22" s="193" t="s">
        <v>37</v>
      </c>
      <c r="V22" s="193"/>
      <c r="W22" s="193"/>
      <c r="X22" s="193"/>
      <c r="Y22" s="196"/>
      <c r="Z22" s="130">
        <v>150</v>
      </c>
      <c r="AA22" s="130">
        <v>536</v>
      </c>
    </row>
    <row r="23" spans="1:34" s="283" customFormat="1" ht="19.5" customHeight="1" x14ac:dyDescent="0.25">
      <c r="B23" s="19">
        <v>17</v>
      </c>
      <c r="C23" s="277" t="s">
        <v>922</v>
      </c>
      <c r="D23" s="193" t="s">
        <v>37</v>
      </c>
      <c r="E23" s="193"/>
      <c r="F23" s="193" t="s">
        <v>37</v>
      </c>
      <c r="G23" s="194"/>
      <c r="H23" s="193"/>
      <c r="I23" s="195">
        <v>20</v>
      </c>
      <c r="J23" s="193" t="s">
        <v>1989</v>
      </c>
      <c r="K23" s="193">
        <v>13</v>
      </c>
      <c r="L23" s="193">
        <v>15</v>
      </c>
      <c r="M23" s="193">
        <v>11</v>
      </c>
      <c r="N23" s="193"/>
      <c r="O23" s="193" t="s">
        <v>37</v>
      </c>
      <c r="P23" s="193"/>
      <c r="Q23" s="193" t="s">
        <v>37</v>
      </c>
      <c r="R23" s="193"/>
      <c r="S23" s="193" t="s">
        <v>37</v>
      </c>
      <c r="T23" s="193" t="s">
        <v>37</v>
      </c>
      <c r="U23" s="193" t="s">
        <v>37</v>
      </c>
      <c r="V23" s="193"/>
      <c r="W23" s="193"/>
      <c r="X23" s="193"/>
      <c r="Y23" s="196"/>
      <c r="Z23" s="130">
        <v>149</v>
      </c>
      <c r="AA23" s="130">
        <v>477</v>
      </c>
      <c r="AC23"/>
      <c r="AD23"/>
      <c r="AE23"/>
      <c r="AF23"/>
      <c r="AG23"/>
      <c r="AH23"/>
    </row>
    <row r="24" spans="1:34" s="283" customFormat="1" ht="19.5" customHeight="1" x14ac:dyDescent="0.25">
      <c r="B24" s="19">
        <v>18</v>
      </c>
      <c r="C24" s="281" t="s">
        <v>891</v>
      </c>
      <c r="D24" s="193" t="s">
        <v>37</v>
      </c>
      <c r="E24" s="193"/>
      <c r="F24" s="193" t="s">
        <v>37</v>
      </c>
      <c r="G24" s="194"/>
      <c r="H24" s="193"/>
      <c r="I24" s="195">
        <v>20</v>
      </c>
      <c r="J24" s="193" t="s">
        <v>1989</v>
      </c>
      <c r="K24" s="193">
        <v>13</v>
      </c>
      <c r="L24" s="193">
        <v>15</v>
      </c>
      <c r="M24" s="193">
        <v>11</v>
      </c>
      <c r="N24" s="193"/>
      <c r="O24" s="193" t="s">
        <v>37</v>
      </c>
      <c r="P24" s="193"/>
      <c r="Q24" s="193" t="s">
        <v>37</v>
      </c>
      <c r="R24" s="193"/>
      <c r="S24" s="193" t="s">
        <v>37</v>
      </c>
      <c r="T24" s="193" t="s">
        <v>37</v>
      </c>
      <c r="U24" s="193" t="s">
        <v>37</v>
      </c>
      <c r="V24" s="193"/>
      <c r="W24" s="193"/>
      <c r="X24" s="193"/>
      <c r="Y24" s="196"/>
      <c r="Z24" s="130">
        <v>142</v>
      </c>
      <c r="AA24" s="130">
        <v>481</v>
      </c>
      <c r="AC24"/>
      <c r="AD24"/>
      <c r="AE24"/>
      <c r="AF24"/>
      <c r="AG24"/>
      <c r="AH24"/>
    </row>
    <row r="25" spans="1:34" s="283" customFormat="1" ht="19.5" customHeight="1" x14ac:dyDescent="0.4">
      <c r="A25" s="23"/>
      <c r="B25" s="19">
        <v>19</v>
      </c>
      <c r="C25" s="281" t="s">
        <v>893</v>
      </c>
      <c r="D25" s="193" t="s">
        <v>37</v>
      </c>
      <c r="E25" s="193"/>
      <c r="F25" s="193" t="s">
        <v>37</v>
      </c>
      <c r="G25" s="194"/>
      <c r="H25" s="193"/>
      <c r="I25" s="195">
        <v>20</v>
      </c>
      <c r="J25" s="193" t="s">
        <v>1990</v>
      </c>
      <c r="K25" s="193">
        <v>9</v>
      </c>
      <c r="L25" s="193">
        <v>12</v>
      </c>
      <c r="M25" s="193">
        <v>10</v>
      </c>
      <c r="N25" s="193"/>
      <c r="O25" s="193" t="s">
        <v>37</v>
      </c>
      <c r="P25" s="193"/>
      <c r="Q25" s="193" t="s">
        <v>37</v>
      </c>
      <c r="R25" s="193"/>
      <c r="S25" s="193" t="s">
        <v>37</v>
      </c>
      <c r="T25" s="193" t="s">
        <v>37</v>
      </c>
      <c r="U25" s="193" t="s">
        <v>37</v>
      </c>
      <c r="V25" s="193"/>
      <c r="W25" s="193"/>
      <c r="X25" s="193"/>
      <c r="Y25" s="196"/>
      <c r="Z25" s="130">
        <v>124</v>
      </c>
      <c r="AA25" s="130">
        <v>459</v>
      </c>
      <c r="AC25"/>
      <c r="AD25"/>
      <c r="AE25"/>
      <c r="AF25"/>
      <c r="AG25"/>
      <c r="AH25"/>
    </row>
    <row r="26" spans="1:34" s="283" customFormat="1" ht="19.5" customHeight="1" x14ac:dyDescent="0.4">
      <c r="A26" s="23"/>
      <c r="B26" s="19">
        <v>20</v>
      </c>
      <c r="C26" s="281" t="s">
        <v>920</v>
      </c>
      <c r="D26" s="193" t="s">
        <v>37</v>
      </c>
      <c r="E26" s="193"/>
      <c r="F26" s="193" t="s">
        <v>37</v>
      </c>
      <c r="G26" s="194"/>
      <c r="H26" s="193"/>
      <c r="I26" s="195">
        <v>20</v>
      </c>
      <c r="J26" s="193" t="s">
        <v>1989</v>
      </c>
      <c r="K26" s="193">
        <v>13</v>
      </c>
      <c r="L26" s="193">
        <v>15</v>
      </c>
      <c r="M26" s="193">
        <v>11</v>
      </c>
      <c r="N26" s="193"/>
      <c r="O26" s="193" t="s">
        <v>37</v>
      </c>
      <c r="P26" s="193"/>
      <c r="Q26" s="193" t="s">
        <v>37</v>
      </c>
      <c r="R26" s="193"/>
      <c r="S26" s="193" t="s">
        <v>37</v>
      </c>
      <c r="T26" s="193" t="s">
        <v>37</v>
      </c>
      <c r="U26" s="193" t="s">
        <v>37</v>
      </c>
      <c r="V26" s="193"/>
      <c r="W26" s="193"/>
      <c r="X26" s="193"/>
      <c r="Y26" s="196"/>
      <c r="Z26" s="130">
        <v>124</v>
      </c>
      <c r="AA26" s="130">
        <v>398</v>
      </c>
      <c r="AC26"/>
      <c r="AD26"/>
      <c r="AE26"/>
      <c r="AF26"/>
      <c r="AG26"/>
      <c r="AH26"/>
    </row>
    <row r="27" spans="1:34" s="283" customFormat="1" ht="19.5" customHeight="1" x14ac:dyDescent="0.4">
      <c r="A27" s="23"/>
      <c r="B27" s="19">
        <v>21</v>
      </c>
      <c r="C27" s="281" t="s">
        <v>903</v>
      </c>
      <c r="D27" s="193" t="s">
        <v>37</v>
      </c>
      <c r="E27" s="193"/>
      <c r="F27" s="194" t="s">
        <v>37</v>
      </c>
      <c r="G27" s="194"/>
      <c r="H27" s="193"/>
      <c r="I27" s="204">
        <v>19</v>
      </c>
      <c r="J27" s="201" t="s">
        <v>888</v>
      </c>
      <c r="K27" s="201">
        <v>9</v>
      </c>
      <c r="L27" s="201">
        <v>12</v>
      </c>
      <c r="M27" s="201">
        <v>15</v>
      </c>
      <c r="N27" s="193"/>
      <c r="O27" s="193" t="s">
        <v>37</v>
      </c>
      <c r="P27" s="193"/>
      <c r="Q27" s="193" t="s">
        <v>37</v>
      </c>
      <c r="R27" s="193"/>
      <c r="S27" s="193" t="s">
        <v>37</v>
      </c>
      <c r="T27" s="193" t="s">
        <v>37</v>
      </c>
      <c r="U27" s="193" t="s">
        <v>37</v>
      </c>
      <c r="V27" s="193"/>
      <c r="W27" s="193"/>
      <c r="X27" s="193"/>
      <c r="Y27" s="196"/>
      <c r="Z27" s="130">
        <v>102</v>
      </c>
      <c r="AA27" s="130">
        <v>337</v>
      </c>
      <c r="AC27"/>
      <c r="AD27"/>
      <c r="AE27"/>
      <c r="AF27"/>
      <c r="AG27"/>
      <c r="AH27"/>
    </row>
    <row r="28" spans="1:34" s="283" customFormat="1" ht="19.5" customHeight="1" x14ac:dyDescent="0.4">
      <c r="A28" s="23"/>
      <c r="B28" s="19">
        <v>22</v>
      </c>
      <c r="C28" s="281" t="s">
        <v>400</v>
      </c>
      <c r="D28" s="193" t="s">
        <v>37</v>
      </c>
      <c r="E28" s="193"/>
      <c r="F28" s="194" t="s">
        <v>37</v>
      </c>
      <c r="G28" s="194"/>
      <c r="H28" s="193"/>
      <c r="I28" s="195">
        <v>20</v>
      </c>
      <c r="J28" s="193" t="s">
        <v>1989</v>
      </c>
      <c r="K28" s="193">
        <v>13</v>
      </c>
      <c r="L28" s="193">
        <v>16</v>
      </c>
      <c r="M28" s="193">
        <v>11</v>
      </c>
      <c r="N28" s="193"/>
      <c r="O28" s="193" t="s">
        <v>37</v>
      </c>
      <c r="P28" s="193"/>
      <c r="Q28" s="193" t="s">
        <v>37</v>
      </c>
      <c r="R28" s="193"/>
      <c r="S28" s="193" t="s">
        <v>37</v>
      </c>
      <c r="T28" s="193" t="s">
        <v>37</v>
      </c>
      <c r="U28" s="193" t="s">
        <v>37</v>
      </c>
      <c r="V28" s="193"/>
      <c r="W28" s="193"/>
      <c r="X28" s="193"/>
      <c r="Y28" s="196"/>
      <c r="Z28" s="130">
        <v>98</v>
      </c>
      <c r="AA28" s="130">
        <v>313</v>
      </c>
      <c r="AC28"/>
      <c r="AD28"/>
      <c r="AE28"/>
      <c r="AF28"/>
      <c r="AG28"/>
      <c r="AH28"/>
    </row>
    <row r="29" spans="1:34" s="283" customFormat="1" ht="19.5" customHeight="1" x14ac:dyDescent="0.4">
      <c r="A29" s="23"/>
      <c r="B29" s="19">
        <v>23</v>
      </c>
      <c r="C29" s="281" t="s">
        <v>896</v>
      </c>
      <c r="D29" s="193"/>
      <c r="E29" s="193"/>
      <c r="F29" s="194"/>
      <c r="G29" s="194"/>
      <c r="H29" s="193"/>
      <c r="I29" s="204">
        <v>19</v>
      </c>
      <c r="J29" s="201" t="s">
        <v>888</v>
      </c>
      <c r="K29" s="201">
        <v>9</v>
      </c>
      <c r="L29" s="201">
        <v>12</v>
      </c>
      <c r="M29" s="201">
        <v>15</v>
      </c>
      <c r="N29" s="193"/>
      <c r="O29" s="193" t="s">
        <v>37</v>
      </c>
      <c r="P29" s="193"/>
      <c r="Q29" s="193" t="s">
        <v>37</v>
      </c>
      <c r="R29" s="193"/>
      <c r="S29" s="193" t="s">
        <v>37</v>
      </c>
      <c r="T29" s="193" t="s">
        <v>37</v>
      </c>
      <c r="U29" s="193" t="s">
        <v>37</v>
      </c>
      <c r="V29" s="193"/>
      <c r="W29" s="193"/>
      <c r="X29" s="193"/>
      <c r="Y29" s="196"/>
      <c r="Z29" s="130">
        <v>93</v>
      </c>
      <c r="AA29" s="130">
        <v>302</v>
      </c>
      <c r="AC29"/>
      <c r="AD29"/>
      <c r="AE29"/>
      <c r="AF29"/>
      <c r="AG29"/>
      <c r="AH29"/>
    </row>
    <row r="30" spans="1:34" s="283" customFormat="1" ht="19.5" customHeight="1" x14ac:dyDescent="0.4">
      <c r="A30" s="23"/>
      <c r="B30" s="19">
        <v>24</v>
      </c>
      <c r="C30" s="281" t="s">
        <v>899</v>
      </c>
      <c r="D30" s="193" t="s">
        <v>37</v>
      </c>
      <c r="E30" s="193"/>
      <c r="F30" s="194" t="s">
        <v>37</v>
      </c>
      <c r="G30" s="194"/>
      <c r="H30" s="193"/>
      <c r="I30" s="195">
        <v>19</v>
      </c>
      <c r="J30" s="193" t="s">
        <v>888</v>
      </c>
      <c r="K30" s="193">
        <v>9</v>
      </c>
      <c r="L30" s="193">
        <v>12</v>
      </c>
      <c r="M30" s="193">
        <v>15</v>
      </c>
      <c r="N30" s="193"/>
      <c r="O30" s="193" t="s">
        <v>37</v>
      </c>
      <c r="P30" s="193"/>
      <c r="Q30" s="193" t="s">
        <v>37</v>
      </c>
      <c r="R30" s="193"/>
      <c r="S30" s="193" t="s">
        <v>37</v>
      </c>
      <c r="T30" s="193" t="s">
        <v>37</v>
      </c>
      <c r="U30" s="193" t="s">
        <v>37</v>
      </c>
      <c r="V30" s="193"/>
      <c r="W30" s="193"/>
      <c r="X30" s="193"/>
      <c r="Y30" s="196"/>
      <c r="Z30" s="130">
        <v>88</v>
      </c>
      <c r="AA30" s="130">
        <v>279</v>
      </c>
      <c r="AC30"/>
      <c r="AD30"/>
      <c r="AE30"/>
      <c r="AF30"/>
      <c r="AG30"/>
      <c r="AH30"/>
    </row>
    <row r="31" spans="1:34" s="283" customFormat="1" ht="19.5" customHeight="1" x14ac:dyDescent="0.4">
      <c r="A31" s="23"/>
      <c r="B31" s="19">
        <v>25</v>
      </c>
      <c r="C31" s="281" t="s">
        <v>889</v>
      </c>
      <c r="D31" s="193" t="s">
        <v>37</v>
      </c>
      <c r="E31" s="193"/>
      <c r="F31" s="193" t="s">
        <v>37</v>
      </c>
      <c r="G31" s="194"/>
      <c r="H31" s="193"/>
      <c r="I31" s="195">
        <v>19</v>
      </c>
      <c r="J31" s="193" t="s">
        <v>888</v>
      </c>
      <c r="K31" s="193">
        <v>9</v>
      </c>
      <c r="L31" s="193">
        <v>12</v>
      </c>
      <c r="M31" s="193">
        <v>15</v>
      </c>
      <c r="N31" s="193"/>
      <c r="O31" s="193" t="s">
        <v>37</v>
      </c>
      <c r="P31" s="193"/>
      <c r="Q31" s="193" t="s">
        <v>37</v>
      </c>
      <c r="R31" s="193"/>
      <c r="S31" s="193" t="s">
        <v>37</v>
      </c>
      <c r="T31" s="193" t="s">
        <v>37</v>
      </c>
      <c r="U31" s="193" t="s">
        <v>37</v>
      </c>
      <c r="V31" s="193"/>
      <c r="W31" s="193"/>
      <c r="X31" s="193"/>
      <c r="Y31" s="196"/>
      <c r="Z31" s="130">
        <v>84</v>
      </c>
      <c r="AA31" s="130">
        <v>268</v>
      </c>
      <c r="AC31"/>
      <c r="AD31"/>
      <c r="AE31"/>
      <c r="AF31"/>
      <c r="AG31"/>
      <c r="AH31"/>
    </row>
    <row r="32" spans="1:34" s="283" customFormat="1" ht="19.5" customHeight="1" x14ac:dyDescent="0.4">
      <c r="A32" s="23"/>
      <c r="B32" s="19">
        <v>26</v>
      </c>
      <c r="C32" s="282" t="s">
        <v>923</v>
      </c>
      <c r="D32" s="193" t="s">
        <v>37</v>
      </c>
      <c r="E32" s="193"/>
      <c r="F32" s="193" t="s">
        <v>37</v>
      </c>
      <c r="G32" s="194"/>
      <c r="H32" s="193"/>
      <c r="I32" s="195">
        <v>20</v>
      </c>
      <c r="J32" s="193" t="s">
        <v>1989</v>
      </c>
      <c r="K32" s="193">
        <v>13</v>
      </c>
      <c r="L32" s="193">
        <v>15</v>
      </c>
      <c r="M32" s="193">
        <v>11</v>
      </c>
      <c r="N32" s="193"/>
      <c r="O32" s="193" t="s">
        <v>37</v>
      </c>
      <c r="P32" s="193"/>
      <c r="Q32" s="193" t="s">
        <v>37</v>
      </c>
      <c r="R32" s="193"/>
      <c r="S32" s="193" t="s">
        <v>37</v>
      </c>
      <c r="T32" s="193" t="s">
        <v>37</v>
      </c>
      <c r="U32" s="193" t="s">
        <v>37</v>
      </c>
      <c r="V32" s="193"/>
      <c r="W32" s="193"/>
      <c r="X32" s="193"/>
      <c r="Y32" s="196"/>
      <c r="Z32" s="130">
        <v>76</v>
      </c>
      <c r="AA32" s="130">
        <v>235</v>
      </c>
      <c r="AC32"/>
      <c r="AD32"/>
      <c r="AE32"/>
      <c r="AF32"/>
      <c r="AG32"/>
      <c r="AH32"/>
    </row>
    <row r="33" spans="1:34" s="283" customFormat="1" ht="19.5" customHeight="1" x14ac:dyDescent="0.25">
      <c r="B33" s="19">
        <v>27</v>
      </c>
      <c r="C33" s="281" t="s">
        <v>887</v>
      </c>
      <c r="D33" s="193" t="s">
        <v>37</v>
      </c>
      <c r="E33" s="193"/>
      <c r="F33" s="194" t="s">
        <v>37</v>
      </c>
      <c r="G33" s="194"/>
      <c r="H33" s="193"/>
      <c r="I33" s="195">
        <v>20</v>
      </c>
      <c r="J33" s="193" t="s">
        <v>1990</v>
      </c>
      <c r="K33" s="193">
        <v>9</v>
      </c>
      <c r="L33" s="193">
        <v>12</v>
      </c>
      <c r="M33" s="193">
        <v>10</v>
      </c>
      <c r="N33" s="193"/>
      <c r="O33" s="193" t="s">
        <v>37</v>
      </c>
      <c r="P33" s="193"/>
      <c r="Q33" s="193" t="s">
        <v>37</v>
      </c>
      <c r="R33" s="193"/>
      <c r="S33" s="193" t="s">
        <v>37</v>
      </c>
      <c r="T33" s="193" t="s">
        <v>37</v>
      </c>
      <c r="U33" s="193" t="s">
        <v>37</v>
      </c>
      <c r="V33" s="193"/>
      <c r="W33" s="193"/>
      <c r="X33" s="193"/>
      <c r="Y33" s="196"/>
      <c r="Z33" s="130">
        <v>73</v>
      </c>
      <c r="AA33" s="130">
        <v>233</v>
      </c>
      <c r="AC33"/>
      <c r="AD33"/>
      <c r="AE33"/>
      <c r="AF33"/>
      <c r="AG33"/>
      <c r="AH33"/>
    </row>
    <row r="34" spans="1:34" s="283" customFormat="1" ht="19.5" customHeight="1" x14ac:dyDescent="0.25">
      <c r="B34" s="19">
        <v>28</v>
      </c>
      <c r="C34" s="281" t="s">
        <v>890</v>
      </c>
      <c r="D34" s="193" t="s">
        <v>37</v>
      </c>
      <c r="E34" s="193"/>
      <c r="F34" s="193" t="s">
        <v>37</v>
      </c>
      <c r="G34" s="194"/>
      <c r="H34" s="193"/>
      <c r="I34" s="195">
        <v>20</v>
      </c>
      <c r="J34" s="193" t="s">
        <v>1990</v>
      </c>
      <c r="K34" s="193">
        <v>9</v>
      </c>
      <c r="L34" s="193">
        <v>12</v>
      </c>
      <c r="M34" s="193">
        <v>10</v>
      </c>
      <c r="N34" s="193"/>
      <c r="O34" s="193" t="s">
        <v>37</v>
      </c>
      <c r="P34" s="193"/>
      <c r="Q34" s="193" t="s">
        <v>37</v>
      </c>
      <c r="R34" s="193"/>
      <c r="S34" s="193" t="s">
        <v>37</v>
      </c>
      <c r="T34" s="193" t="s">
        <v>37</v>
      </c>
      <c r="U34" s="193" t="s">
        <v>37</v>
      </c>
      <c r="V34" s="193"/>
      <c r="W34" s="193"/>
      <c r="X34" s="193"/>
      <c r="Y34" s="196"/>
      <c r="Z34" s="130">
        <v>64</v>
      </c>
      <c r="AA34" s="130">
        <v>229</v>
      </c>
      <c r="AC34"/>
      <c r="AD34"/>
      <c r="AE34"/>
      <c r="AF34"/>
      <c r="AG34"/>
      <c r="AH34"/>
    </row>
    <row r="35" spans="1:34" s="283" customFormat="1" ht="19.5" customHeight="1" x14ac:dyDescent="0.25">
      <c r="B35" s="19">
        <v>29</v>
      </c>
      <c r="C35" s="281" t="s">
        <v>895</v>
      </c>
      <c r="D35" s="193" t="s">
        <v>37</v>
      </c>
      <c r="E35" s="193"/>
      <c r="F35" s="193" t="s">
        <v>37</v>
      </c>
      <c r="G35" s="194"/>
      <c r="H35" s="193"/>
      <c r="I35" s="195">
        <v>20</v>
      </c>
      <c r="J35" s="193" t="s">
        <v>1989</v>
      </c>
      <c r="K35" s="193">
        <v>13</v>
      </c>
      <c r="L35" s="193">
        <v>15</v>
      </c>
      <c r="M35" s="193">
        <v>11</v>
      </c>
      <c r="N35" s="193"/>
      <c r="O35" s="193" t="s">
        <v>37</v>
      </c>
      <c r="P35" s="193"/>
      <c r="Q35" s="193" t="s">
        <v>37</v>
      </c>
      <c r="R35" s="193"/>
      <c r="S35" s="193" t="s">
        <v>37</v>
      </c>
      <c r="T35" s="193" t="s">
        <v>37</v>
      </c>
      <c r="U35" s="193" t="s">
        <v>37</v>
      </c>
      <c r="V35" s="193"/>
      <c r="W35" s="193"/>
      <c r="X35" s="193"/>
      <c r="Y35" s="196"/>
      <c r="Z35" s="130">
        <v>61</v>
      </c>
      <c r="AA35" s="130">
        <v>189</v>
      </c>
      <c r="AC35"/>
      <c r="AD35"/>
      <c r="AE35"/>
      <c r="AF35"/>
      <c r="AG35"/>
      <c r="AH35"/>
    </row>
    <row r="36" spans="1:34" s="283" customFormat="1" ht="19.5" customHeight="1" x14ac:dyDescent="0.25">
      <c r="B36" s="19">
        <v>30</v>
      </c>
      <c r="C36" s="281" t="s">
        <v>905</v>
      </c>
      <c r="D36" s="193" t="s">
        <v>37</v>
      </c>
      <c r="E36" s="193"/>
      <c r="F36" s="193" t="s">
        <v>37</v>
      </c>
      <c r="G36" s="194"/>
      <c r="H36" s="193"/>
      <c r="I36" s="204">
        <v>19</v>
      </c>
      <c r="J36" s="201" t="s">
        <v>888</v>
      </c>
      <c r="K36" s="201">
        <v>9</v>
      </c>
      <c r="L36" s="201">
        <v>12</v>
      </c>
      <c r="M36" s="201">
        <v>15</v>
      </c>
      <c r="N36" s="193"/>
      <c r="O36" s="193" t="s">
        <v>37</v>
      </c>
      <c r="P36" s="193"/>
      <c r="Q36" s="193" t="s">
        <v>37</v>
      </c>
      <c r="R36" s="193"/>
      <c r="S36" s="193" t="s">
        <v>37</v>
      </c>
      <c r="T36" s="193" t="s">
        <v>37</v>
      </c>
      <c r="U36" s="193" t="s">
        <v>37</v>
      </c>
      <c r="V36" s="193"/>
      <c r="W36" s="193"/>
      <c r="X36" s="193"/>
      <c r="Y36" s="196"/>
      <c r="Z36" s="130">
        <v>56</v>
      </c>
      <c r="AA36" s="130">
        <v>184</v>
      </c>
      <c r="AC36"/>
      <c r="AD36"/>
      <c r="AE36"/>
      <c r="AF36"/>
      <c r="AG36"/>
      <c r="AH36"/>
    </row>
    <row r="37" spans="1:34" s="283" customFormat="1" ht="19.5" customHeight="1" x14ac:dyDescent="0.25">
      <c r="B37" s="19">
        <v>31</v>
      </c>
      <c r="C37" s="281" t="s">
        <v>907</v>
      </c>
      <c r="D37" s="193" t="s">
        <v>37</v>
      </c>
      <c r="E37" s="193"/>
      <c r="F37" s="194" t="s">
        <v>37</v>
      </c>
      <c r="G37" s="194"/>
      <c r="H37" s="193"/>
      <c r="I37" s="195">
        <v>17</v>
      </c>
      <c r="J37" s="193" t="s">
        <v>937</v>
      </c>
      <c r="K37" s="193">
        <v>9</v>
      </c>
      <c r="L37" s="193">
        <v>12</v>
      </c>
      <c r="M37" s="193">
        <v>9</v>
      </c>
      <c r="N37" s="193"/>
      <c r="O37" s="193" t="s">
        <v>37</v>
      </c>
      <c r="P37" s="193"/>
      <c r="Q37" s="193" t="s">
        <v>37</v>
      </c>
      <c r="R37" s="193"/>
      <c r="S37" s="193" t="s">
        <v>37</v>
      </c>
      <c r="T37" s="193" t="s">
        <v>37</v>
      </c>
      <c r="U37" s="193" t="s">
        <v>37</v>
      </c>
      <c r="V37" s="193"/>
      <c r="W37" s="193"/>
      <c r="X37" s="193"/>
      <c r="Y37" s="196"/>
      <c r="Z37" s="130">
        <v>48</v>
      </c>
      <c r="AA37" s="130">
        <v>183</v>
      </c>
      <c r="AC37"/>
      <c r="AD37"/>
      <c r="AE37"/>
      <c r="AF37"/>
      <c r="AG37"/>
      <c r="AH37"/>
    </row>
    <row r="38" spans="1:34" s="283" customFormat="1" ht="19.5" customHeight="1" x14ac:dyDescent="0.25">
      <c r="B38" s="19">
        <v>32</v>
      </c>
      <c r="C38" s="281" t="s">
        <v>909</v>
      </c>
      <c r="D38" s="193" t="s">
        <v>37</v>
      </c>
      <c r="E38" s="193"/>
      <c r="F38" s="194" t="s">
        <v>37</v>
      </c>
      <c r="G38" s="194"/>
      <c r="H38" s="193"/>
      <c r="I38" s="195">
        <v>17</v>
      </c>
      <c r="J38" s="193" t="s">
        <v>937</v>
      </c>
      <c r="K38" s="193">
        <v>9</v>
      </c>
      <c r="L38" s="193">
        <v>12</v>
      </c>
      <c r="M38" s="193">
        <v>9</v>
      </c>
      <c r="N38" s="193"/>
      <c r="O38" s="193" t="s">
        <v>37</v>
      </c>
      <c r="P38" s="193"/>
      <c r="Q38" s="193" t="s">
        <v>37</v>
      </c>
      <c r="R38" s="193"/>
      <c r="S38" s="193" t="s">
        <v>37</v>
      </c>
      <c r="T38" s="193" t="s">
        <v>37</v>
      </c>
      <c r="U38" s="193" t="s">
        <v>37</v>
      </c>
      <c r="V38" s="193"/>
      <c r="W38" s="193"/>
      <c r="X38" s="193"/>
      <c r="Y38" s="196"/>
      <c r="Z38" s="130">
        <v>41</v>
      </c>
      <c r="AA38" s="130">
        <v>128</v>
      </c>
      <c r="AC38"/>
      <c r="AD38"/>
      <c r="AE38"/>
      <c r="AF38"/>
      <c r="AG38"/>
      <c r="AH38"/>
    </row>
    <row r="39" spans="1:34" s="283" customFormat="1" ht="19.5" customHeight="1" x14ac:dyDescent="0.25">
      <c r="B39" s="19">
        <v>33</v>
      </c>
      <c r="C39" s="281" t="s">
        <v>109</v>
      </c>
      <c r="D39" s="193" t="s">
        <v>37</v>
      </c>
      <c r="E39" s="193"/>
      <c r="F39" s="193" t="s">
        <v>37</v>
      </c>
      <c r="G39" s="194"/>
      <c r="H39" s="193"/>
      <c r="I39" s="195">
        <v>17</v>
      </c>
      <c r="J39" s="193" t="s">
        <v>937</v>
      </c>
      <c r="K39" s="193">
        <v>9</v>
      </c>
      <c r="L39" s="193">
        <v>12</v>
      </c>
      <c r="M39" s="193">
        <v>9</v>
      </c>
      <c r="N39" s="193"/>
      <c r="O39" s="193" t="s">
        <v>37</v>
      </c>
      <c r="P39" s="193"/>
      <c r="Q39" s="193" t="s">
        <v>37</v>
      </c>
      <c r="R39" s="193"/>
      <c r="S39" s="193" t="s">
        <v>37</v>
      </c>
      <c r="T39" s="193" t="s">
        <v>37</v>
      </c>
      <c r="U39" s="193" t="s">
        <v>37</v>
      </c>
      <c r="V39" s="193"/>
      <c r="W39" s="193"/>
      <c r="X39" s="193"/>
      <c r="Y39" s="196"/>
      <c r="Z39" s="130">
        <v>34</v>
      </c>
      <c r="AA39" s="130">
        <v>112</v>
      </c>
      <c r="AC39"/>
      <c r="AD39"/>
      <c r="AE39"/>
      <c r="AF39"/>
      <c r="AG39"/>
      <c r="AH39"/>
    </row>
    <row r="40" spans="1:34" s="283" customFormat="1" ht="19.5" customHeight="1" x14ac:dyDescent="0.25">
      <c r="A40" s="299"/>
      <c r="B40" s="19">
        <v>34</v>
      </c>
      <c r="C40" s="281" t="s">
        <v>897</v>
      </c>
      <c r="D40" s="193" t="s">
        <v>37</v>
      </c>
      <c r="E40" s="193"/>
      <c r="F40" s="193" t="s">
        <v>37</v>
      </c>
      <c r="G40" s="194"/>
      <c r="H40" s="193"/>
      <c r="I40" s="195">
        <v>17</v>
      </c>
      <c r="J40" s="193" t="s">
        <v>937</v>
      </c>
      <c r="K40" s="193">
        <v>9</v>
      </c>
      <c r="L40" s="193">
        <v>12</v>
      </c>
      <c r="M40" s="193">
        <v>9</v>
      </c>
      <c r="N40" s="193"/>
      <c r="O40" s="193" t="s">
        <v>37</v>
      </c>
      <c r="P40" s="193"/>
      <c r="Q40" s="193" t="s">
        <v>37</v>
      </c>
      <c r="R40" s="193"/>
      <c r="S40" s="193" t="s">
        <v>37</v>
      </c>
      <c r="T40" s="193" t="s">
        <v>37</v>
      </c>
      <c r="U40" s="193" t="s">
        <v>37</v>
      </c>
      <c r="V40" s="193"/>
      <c r="W40" s="193"/>
      <c r="X40" s="193"/>
      <c r="Y40" s="196"/>
      <c r="Z40" s="193">
        <v>33</v>
      </c>
      <c r="AA40" s="193">
        <v>110</v>
      </c>
      <c r="AC40"/>
      <c r="AD40"/>
      <c r="AE40"/>
      <c r="AF40"/>
      <c r="AG40"/>
      <c r="AH40"/>
    </row>
    <row r="41" spans="1:34" s="283" customFormat="1" ht="19.5" customHeight="1" x14ac:dyDescent="0.25">
      <c r="B41" s="19">
        <v>35</v>
      </c>
      <c r="C41" s="281" t="s">
        <v>910</v>
      </c>
      <c r="D41" s="193" t="s">
        <v>37</v>
      </c>
      <c r="E41" s="193"/>
      <c r="F41" s="194" t="s">
        <v>37</v>
      </c>
      <c r="G41" s="194"/>
      <c r="H41" s="193"/>
      <c r="I41" s="195">
        <v>19</v>
      </c>
      <c r="J41" s="193" t="s">
        <v>888</v>
      </c>
      <c r="K41" s="193">
        <v>9</v>
      </c>
      <c r="L41" s="193">
        <v>12</v>
      </c>
      <c r="M41" s="193">
        <v>15</v>
      </c>
      <c r="N41" s="193"/>
      <c r="O41" s="193" t="s">
        <v>37</v>
      </c>
      <c r="P41" s="193"/>
      <c r="Q41" s="193" t="s">
        <v>37</v>
      </c>
      <c r="R41" s="193"/>
      <c r="S41" s="193" t="s">
        <v>37</v>
      </c>
      <c r="T41" s="193" t="s">
        <v>37</v>
      </c>
      <c r="U41" s="193" t="s">
        <v>37</v>
      </c>
      <c r="V41" s="193"/>
      <c r="W41" s="193"/>
      <c r="X41" s="193"/>
      <c r="Y41" s="196"/>
      <c r="Z41" s="130">
        <v>28</v>
      </c>
      <c r="AA41" s="130">
        <v>85</v>
      </c>
      <c r="AC41"/>
      <c r="AD41"/>
      <c r="AE41"/>
      <c r="AF41"/>
      <c r="AG41"/>
      <c r="AH41"/>
    </row>
    <row r="42" spans="1:34" s="283" customFormat="1" ht="19.5" customHeight="1" x14ac:dyDescent="0.25">
      <c r="B42" s="19">
        <v>36</v>
      </c>
      <c r="C42" s="281" t="s">
        <v>904</v>
      </c>
      <c r="D42" s="193" t="s">
        <v>37</v>
      </c>
      <c r="E42" s="193"/>
      <c r="F42" s="193" t="s">
        <v>37</v>
      </c>
      <c r="G42" s="194"/>
      <c r="H42" s="193"/>
      <c r="I42" s="204">
        <v>19</v>
      </c>
      <c r="J42" s="201" t="s">
        <v>888</v>
      </c>
      <c r="K42" s="201">
        <v>9</v>
      </c>
      <c r="L42" s="201">
        <v>12</v>
      </c>
      <c r="M42" s="201">
        <v>15</v>
      </c>
      <c r="N42" s="193"/>
      <c r="O42" s="193" t="s">
        <v>37</v>
      </c>
      <c r="P42" s="193"/>
      <c r="Q42" s="193" t="s">
        <v>37</v>
      </c>
      <c r="R42" s="193"/>
      <c r="S42" s="193" t="s">
        <v>37</v>
      </c>
      <c r="T42" s="193" t="s">
        <v>37</v>
      </c>
      <c r="U42" s="193" t="s">
        <v>37</v>
      </c>
      <c r="V42" s="193"/>
      <c r="W42" s="193"/>
      <c r="X42" s="193"/>
      <c r="Y42" s="196"/>
      <c r="Z42" s="130">
        <v>22</v>
      </c>
      <c r="AA42" s="130">
        <v>64</v>
      </c>
      <c r="AC42"/>
      <c r="AD42"/>
      <c r="AE42"/>
      <c r="AF42"/>
      <c r="AG42"/>
      <c r="AH42"/>
    </row>
    <row r="43" spans="1:34" s="283" customFormat="1" ht="19.5" customHeight="1" x14ac:dyDescent="0.25">
      <c r="B43" s="19">
        <v>37</v>
      </c>
      <c r="C43" s="281" t="s">
        <v>911</v>
      </c>
      <c r="D43" s="188" t="s">
        <v>37</v>
      </c>
      <c r="E43" s="188"/>
      <c r="F43" s="188" t="s">
        <v>37</v>
      </c>
      <c r="G43" s="189"/>
      <c r="H43" s="188"/>
      <c r="I43" s="190">
        <v>19</v>
      </c>
      <c r="J43" s="188" t="s">
        <v>888</v>
      </c>
      <c r="K43" s="188">
        <v>12</v>
      </c>
      <c r="L43" s="188">
        <v>14</v>
      </c>
      <c r="M43" s="188">
        <v>7</v>
      </c>
      <c r="N43" s="188"/>
      <c r="O43" s="188" t="s">
        <v>37</v>
      </c>
      <c r="P43" s="188"/>
      <c r="Q43" s="188" t="s">
        <v>37</v>
      </c>
      <c r="R43" s="188"/>
      <c r="S43" s="188" t="s">
        <v>37</v>
      </c>
      <c r="T43" s="188" t="s">
        <v>37</v>
      </c>
      <c r="U43" s="188" t="s">
        <v>37</v>
      </c>
      <c r="V43" s="188"/>
      <c r="W43" s="188"/>
      <c r="X43" s="188"/>
      <c r="Y43" s="191"/>
      <c r="Z43" s="99">
        <v>18</v>
      </c>
      <c r="AA43" s="99">
        <v>60</v>
      </c>
      <c r="AC43"/>
      <c r="AD43"/>
      <c r="AE43"/>
      <c r="AF43"/>
      <c r="AG43"/>
      <c r="AH43"/>
    </row>
    <row r="44" spans="1:34" s="283" customFormat="1" ht="19.5" customHeight="1" x14ac:dyDescent="0.25">
      <c r="B44" s="19">
        <v>38</v>
      </c>
      <c r="C44" s="282" t="s">
        <v>921</v>
      </c>
      <c r="D44" s="188" t="s">
        <v>37</v>
      </c>
      <c r="E44" s="188"/>
      <c r="F44" s="188" t="s">
        <v>37</v>
      </c>
      <c r="G44" s="189"/>
      <c r="H44" s="188"/>
      <c r="I44" s="190">
        <v>19</v>
      </c>
      <c r="J44" s="188" t="s">
        <v>888</v>
      </c>
      <c r="K44" s="188">
        <v>12</v>
      </c>
      <c r="L44" s="188">
        <v>14</v>
      </c>
      <c r="M44" s="188">
        <v>7</v>
      </c>
      <c r="N44" s="188"/>
      <c r="O44" s="188" t="s">
        <v>37</v>
      </c>
      <c r="P44" s="188"/>
      <c r="Q44" s="188" t="s">
        <v>37</v>
      </c>
      <c r="R44" s="188"/>
      <c r="S44" s="188" t="s">
        <v>37</v>
      </c>
      <c r="T44" s="188" t="s">
        <v>37</v>
      </c>
      <c r="U44" s="188" t="s">
        <v>37</v>
      </c>
      <c r="V44" s="188"/>
      <c r="W44" s="188"/>
      <c r="X44" s="188"/>
      <c r="Y44" s="191"/>
      <c r="Z44" s="99">
        <v>9</v>
      </c>
      <c r="AA44" s="99">
        <v>30</v>
      </c>
      <c r="AC44"/>
      <c r="AD44"/>
      <c r="AE44"/>
      <c r="AF44"/>
      <c r="AG44"/>
      <c r="AH44"/>
    </row>
    <row r="45" spans="1:34" s="283" customFormat="1" ht="19.5" customHeight="1" x14ac:dyDescent="0.25">
      <c r="B45" s="19">
        <v>39</v>
      </c>
      <c r="C45" s="281" t="s">
        <v>918</v>
      </c>
      <c r="D45" s="188" t="s">
        <v>37</v>
      </c>
      <c r="E45" s="188"/>
      <c r="F45" s="188" t="s">
        <v>37</v>
      </c>
      <c r="G45" s="189"/>
      <c r="H45" s="188"/>
      <c r="I45" s="190">
        <v>19</v>
      </c>
      <c r="J45" s="188" t="s">
        <v>888</v>
      </c>
      <c r="K45" s="188">
        <v>12</v>
      </c>
      <c r="L45" s="188">
        <v>14</v>
      </c>
      <c r="M45" s="188">
        <v>7</v>
      </c>
      <c r="N45" s="188"/>
      <c r="O45" s="188" t="s">
        <v>37</v>
      </c>
      <c r="P45" s="188"/>
      <c r="Q45" s="188" t="s">
        <v>37</v>
      </c>
      <c r="R45" s="188"/>
      <c r="S45" s="188" t="s">
        <v>37</v>
      </c>
      <c r="T45" s="188" t="s">
        <v>37</v>
      </c>
      <c r="U45" s="188" t="s">
        <v>37</v>
      </c>
      <c r="V45" s="188"/>
      <c r="W45" s="188"/>
      <c r="X45" s="188"/>
      <c r="Y45" s="191"/>
      <c r="Z45" s="99">
        <v>9</v>
      </c>
      <c r="AA45" s="99">
        <v>26</v>
      </c>
      <c r="AC45"/>
      <c r="AD45"/>
      <c r="AE45"/>
      <c r="AF45"/>
      <c r="AG45"/>
      <c r="AH45"/>
    </row>
    <row r="46" spans="1:34" x14ac:dyDescent="0.5">
      <c r="AC46"/>
      <c r="AD46"/>
      <c r="AE46"/>
      <c r="AF46"/>
      <c r="AG46"/>
      <c r="AH46"/>
    </row>
    <row r="47" spans="1:34" x14ac:dyDescent="0.5">
      <c r="AC47"/>
      <c r="AD47"/>
      <c r="AE47"/>
      <c r="AF47"/>
      <c r="AG47"/>
      <c r="AH47"/>
    </row>
  </sheetData>
  <sortState ref="C8:AA56">
    <sortCondition descending="1" ref="Z8:Z56"/>
    <sortCondition descending="1" ref="AA8:AA56"/>
  </sortState>
  <mergeCells count="20">
    <mergeCell ref="B3:Y3"/>
    <mergeCell ref="B1:Y1"/>
    <mergeCell ref="B2:H2"/>
    <mergeCell ref="I2:N2"/>
    <mergeCell ref="O2:S2"/>
    <mergeCell ref="T2:Y2"/>
    <mergeCell ref="AC4:AC5"/>
    <mergeCell ref="B4:B6"/>
    <mergeCell ref="C4:C6"/>
    <mergeCell ref="M4:M6"/>
    <mergeCell ref="K4:L5"/>
    <mergeCell ref="I4:J5"/>
    <mergeCell ref="D4:E5"/>
    <mergeCell ref="F4:H5"/>
    <mergeCell ref="N4:O5"/>
    <mergeCell ref="P4:P5"/>
    <mergeCell ref="Q4:R5"/>
    <mergeCell ref="S4:U5"/>
    <mergeCell ref="V4:W5"/>
    <mergeCell ref="X4:Y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rightToLeft="1" workbookViewId="0">
      <pane ySplit="6" topLeftCell="A7" activePane="bottomLeft" state="frozen"/>
      <selection pane="bottomLeft" activeCell="B7" sqref="B7"/>
    </sheetView>
  </sheetViews>
  <sheetFormatPr defaultColWidth="9" defaultRowHeight="33" x14ac:dyDescent="0.4"/>
  <cols>
    <col min="1" max="1" width="3.28515625" style="23" customWidth="1"/>
    <col min="2" max="2" width="4.7109375" style="15" bestFit="1" customWidth="1"/>
    <col min="3" max="3" width="15" style="27" bestFit="1" customWidth="1"/>
    <col min="4" max="4" width="3" style="15" bestFit="1" customWidth="1"/>
    <col min="5" max="5" width="3.5703125" style="15" bestFit="1" customWidth="1"/>
    <col min="6" max="7" width="3.28515625" style="15" bestFit="1" customWidth="1"/>
    <col min="8" max="8" width="3.85546875" style="49" bestFit="1" customWidth="1"/>
    <col min="9" max="9" width="6.5703125" style="15" bestFit="1" customWidth="1"/>
    <col min="10" max="10" width="6.42578125" style="15" bestFit="1" customWidth="1"/>
    <col min="11" max="11" width="4.42578125" style="15" bestFit="1" customWidth="1"/>
    <col min="12" max="12" width="4.5703125" style="15" bestFit="1" customWidth="1"/>
    <col min="13" max="13" width="6.140625" style="15" customWidth="1"/>
    <col min="14" max="14" width="3.28515625" style="15" bestFit="1" customWidth="1"/>
    <col min="15" max="15" width="3" style="15" bestFit="1" customWidth="1"/>
    <col min="16" max="16" width="9" style="15"/>
    <col min="17" max="17" width="3.85546875" style="15" bestFit="1" customWidth="1"/>
    <col min="18" max="18" width="3.42578125" style="15" bestFit="1" customWidth="1"/>
    <col min="19" max="20" width="5.7109375" style="15" customWidth="1"/>
    <col min="21" max="21" width="6.140625" style="15" customWidth="1"/>
    <col min="22" max="25" width="4.85546875" style="15" customWidth="1"/>
    <col min="26" max="26" width="4.85546875" style="3" bestFit="1" customWidth="1"/>
    <col min="27" max="27" width="5.7109375" style="15" customWidth="1"/>
    <col min="28" max="28" width="3.42578125" style="6" bestFit="1" customWidth="1"/>
    <col min="29" max="29" width="3.85546875" style="15" bestFit="1" customWidth="1"/>
    <col min="30" max="30" width="9" style="49"/>
    <col min="31" max="16384" width="9" style="15"/>
  </cols>
  <sheetData>
    <row r="1" spans="1:30" s="3" customFormat="1" ht="21.6" customHeight="1" x14ac:dyDescent="0.25"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05">
        <f>SUM(Z2:Z3)</f>
        <v>58</v>
      </c>
      <c r="AA1" s="105" t="s">
        <v>994</v>
      </c>
      <c r="AB1" s="6"/>
      <c r="AD1" s="2"/>
    </row>
    <row r="2" spans="1:30" s="48" customFormat="1" ht="19.899999999999999" customHeight="1" x14ac:dyDescent="0.25">
      <c r="B2" s="439" t="s">
        <v>651</v>
      </c>
      <c r="C2" s="439"/>
      <c r="D2" s="439"/>
      <c r="E2" s="439"/>
      <c r="F2" s="439"/>
      <c r="G2" s="439"/>
      <c r="H2" s="439"/>
      <c r="I2" s="439" t="s">
        <v>652</v>
      </c>
      <c r="J2" s="439"/>
      <c r="K2" s="439"/>
      <c r="L2" s="439"/>
      <c r="M2" s="439"/>
      <c r="N2" s="439"/>
      <c r="O2" s="440" t="s">
        <v>653</v>
      </c>
      <c r="P2" s="440"/>
      <c r="Q2" s="440"/>
      <c r="R2" s="440"/>
      <c r="S2" s="440"/>
      <c r="T2" s="440" t="s">
        <v>4</v>
      </c>
      <c r="U2" s="440"/>
      <c r="V2" s="440"/>
      <c r="W2" s="440"/>
      <c r="X2" s="440"/>
      <c r="Y2" s="440"/>
      <c r="Z2" s="107">
        <f>COUNTIF(Z7:Z64,"&lt;20")</f>
        <v>15</v>
      </c>
      <c r="AA2" s="96" t="s">
        <v>1936</v>
      </c>
      <c r="AB2" s="25"/>
      <c r="AD2" s="285"/>
    </row>
    <row r="3" spans="1:30" ht="21" customHeight="1" x14ac:dyDescent="0.25">
      <c r="A3" s="15"/>
      <c r="B3" s="402" t="s">
        <v>926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105">
        <f>COUNTIF(Z7:Z64,"&gt;=20")</f>
        <v>43</v>
      </c>
      <c r="AA3" s="113" t="s">
        <v>1938</v>
      </c>
    </row>
    <row r="4" spans="1:30" ht="28.15" customHeight="1" x14ac:dyDescent="0.25">
      <c r="A4" s="15"/>
      <c r="B4" s="402" t="s">
        <v>6</v>
      </c>
      <c r="C4" s="401" t="s">
        <v>7</v>
      </c>
      <c r="D4" s="401" t="s">
        <v>8</v>
      </c>
      <c r="E4" s="401"/>
      <c r="F4" s="401" t="s">
        <v>135</v>
      </c>
      <c r="G4" s="401"/>
      <c r="H4" s="401"/>
      <c r="I4" s="402" t="s">
        <v>10</v>
      </c>
      <c r="J4" s="402"/>
      <c r="K4" s="401" t="s">
        <v>11</v>
      </c>
      <c r="L4" s="401"/>
      <c r="M4" s="401" t="s">
        <v>12</v>
      </c>
      <c r="N4" s="401" t="s">
        <v>13</v>
      </c>
      <c r="O4" s="401"/>
      <c r="P4" s="401" t="s">
        <v>14</v>
      </c>
      <c r="Q4" s="401" t="s">
        <v>15</v>
      </c>
      <c r="R4" s="401"/>
      <c r="S4" s="401" t="s">
        <v>80</v>
      </c>
      <c r="T4" s="401"/>
      <c r="U4" s="401"/>
      <c r="V4" s="401" t="s">
        <v>17</v>
      </c>
      <c r="W4" s="401"/>
      <c r="X4" s="401" t="s">
        <v>18</v>
      </c>
      <c r="Y4" s="401"/>
      <c r="Z4" s="149">
        <f>COUNTIF(Q50:Q64,"*")</f>
        <v>15</v>
      </c>
      <c r="AA4" s="192" t="s">
        <v>1936</v>
      </c>
      <c r="AB4" s="160" t="s">
        <v>994</v>
      </c>
      <c r="AC4" s="438" t="s">
        <v>1941</v>
      </c>
    </row>
    <row r="5" spans="1:30" ht="35.450000000000003" customHeight="1" x14ac:dyDescent="0.25">
      <c r="A5" s="15"/>
      <c r="B5" s="402"/>
      <c r="C5" s="401"/>
      <c r="D5" s="401"/>
      <c r="E5" s="401"/>
      <c r="F5" s="401"/>
      <c r="G5" s="401"/>
      <c r="H5" s="401"/>
      <c r="I5" s="402"/>
      <c r="J5" s="402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151">
        <f>COUNTIF(Q7:Q49,"*")</f>
        <v>39</v>
      </c>
      <c r="AA5" s="147" t="s">
        <v>1938</v>
      </c>
      <c r="AB5" s="175">
        <f>SUM(Z4:AA5)</f>
        <v>54</v>
      </c>
      <c r="AC5" s="438"/>
    </row>
    <row r="6" spans="1:30" ht="59.45" customHeight="1" x14ac:dyDescent="0.25">
      <c r="A6" s="15"/>
      <c r="B6" s="402"/>
      <c r="C6" s="401"/>
      <c r="D6" s="113" t="s">
        <v>19</v>
      </c>
      <c r="E6" s="112" t="s">
        <v>20</v>
      </c>
      <c r="F6" s="112" t="s">
        <v>21</v>
      </c>
      <c r="G6" s="112" t="s">
        <v>22</v>
      </c>
      <c r="H6" s="112" t="s">
        <v>23</v>
      </c>
      <c r="I6" s="113" t="s">
        <v>24</v>
      </c>
      <c r="J6" s="113" t="s">
        <v>25</v>
      </c>
      <c r="K6" s="113" t="s">
        <v>26</v>
      </c>
      <c r="L6" s="113" t="s">
        <v>27</v>
      </c>
      <c r="M6" s="401"/>
      <c r="N6" s="113" t="s">
        <v>20</v>
      </c>
      <c r="O6" s="113" t="s">
        <v>19</v>
      </c>
      <c r="P6" s="112" t="s">
        <v>28</v>
      </c>
      <c r="Q6" s="112" t="s">
        <v>29</v>
      </c>
      <c r="R6" s="112" t="s">
        <v>30</v>
      </c>
      <c r="S6" s="112" t="s">
        <v>31</v>
      </c>
      <c r="T6" s="112" t="s">
        <v>32</v>
      </c>
      <c r="U6" s="112" t="s">
        <v>33</v>
      </c>
      <c r="V6" s="113" t="s">
        <v>19</v>
      </c>
      <c r="W6" s="113" t="s">
        <v>20</v>
      </c>
      <c r="X6" s="113" t="s">
        <v>19</v>
      </c>
      <c r="Y6" s="113" t="s">
        <v>20</v>
      </c>
      <c r="Z6" s="113" t="s">
        <v>34</v>
      </c>
      <c r="AA6" s="113" t="s">
        <v>35</v>
      </c>
      <c r="AB6"/>
      <c r="AC6"/>
    </row>
    <row r="7" spans="1:30" s="31" customFormat="1" ht="20.25" customHeight="1" x14ac:dyDescent="0.2">
      <c r="B7" s="286">
        <v>1</v>
      </c>
      <c r="C7" s="286" t="s">
        <v>973</v>
      </c>
      <c r="D7" s="193" t="s">
        <v>37</v>
      </c>
      <c r="E7" s="193"/>
      <c r="F7" s="193" t="s">
        <v>37</v>
      </c>
      <c r="G7" s="193"/>
      <c r="H7" s="193"/>
      <c r="I7" s="193">
        <v>17</v>
      </c>
      <c r="J7" s="193" t="s">
        <v>937</v>
      </c>
      <c r="K7" s="193">
        <v>12</v>
      </c>
      <c r="L7" s="193">
        <v>14</v>
      </c>
      <c r="M7" s="193">
        <v>10</v>
      </c>
      <c r="N7" s="193" t="s">
        <v>37</v>
      </c>
      <c r="O7" s="193"/>
      <c r="P7" s="193"/>
      <c r="Q7" s="193" t="s">
        <v>37</v>
      </c>
      <c r="R7" s="193"/>
      <c r="S7" s="193" t="s">
        <v>37</v>
      </c>
      <c r="T7" s="193" t="s">
        <v>37</v>
      </c>
      <c r="U7" s="193" t="s">
        <v>37</v>
      </c>
      <c r="V7" s="193"/>
      <c r="W7" s="193"/>
      <c r="X7" s="193"/>
      <c r="Y7" s="193"/>
      <c r="Z7" s="146">
        <v>802</v>
      </c>
      <c r="AA7" s="146">
        <v>2506</v>
      </c>
      <c r="AC7" s="287"/>
      <c r="AD7" s="84"/>
    </row>
    <row r="8" spans="1:30" s="31" customFormat="1" ht="20.25" customHeight="1" x14ac:dyDescent="0.25">
      <c r="B8" s="286">
        <v>2</v>
      </c>
      <c r="C8" s="286" t="s">
        <v>967</v>
      </c>
      <c r="D8" s="193" t="s">
        <v>37</v>
      </c>
      <c r="E8" s="193"/>
      <c r="F8" s="193" t="s">
        <v>37</v>
      </c>
      <c r="G8" s="193"/>
      <c r="H8" s="193"/>
      <c r="I8" s="193">
        <v>17</v>
      </c>
      <c r="J8" s="193" t="s">
        <v>937</v>
      </c>
      <c r="K8" s="193">
        <v>12</v>
      </c>
      <c r="L8" s="193">
        <v>14</v>
      </c>
      <c r="M8" s="193">
        <v>10</v>
      </c>
      <c r="N8" s="193" t="s">
        <v>37</v>
      </c>
      <c r="O8" s="193"/>
      <c r="P8" s="193"/>
      <c r="Q8" s="193" t="s">
        <v>37</v>
      </c>
      <c r="R8" s="193"/>
      <c r="S8" s="193" t="s">
        <v>37</v>
      </c>
      <c r="T8" s="193" t="s">
        <v>37</v>
      </c>
      <c r="U8" s="193" t="s">
        <v>37</v>
      </c>
      <c r="V8" s="193"/>
      <c r="W8" s="193"/>
      <c r="X8" s="193"/>
      <c r="Y8" s="193"/>
      <c r="Z8" s="146">
        <v>574</v>
      </c>
      <c r="AA8" s="146">
        <v>1794</v>
      </c>
      <c r="AD8" s="84"/>
    </row>
    <row r="9" spans="1:30" s="31" customFormat="1" ht="20.25" customHeight="1" x14ac:dyDescent="0.25">
      <c r="B9" s="286">
        <v>3</v>
      </c>
      <c r="C9" s="286" t="s">
        <v>945</v>
      </c>
      <c r="D9" s="193" t="s">
        <v>37</v>
      </c>
      <c r="E9" s="193"/>
      <c r="F9" s="193" t="s">
        <v>37</v>
      </c>
      <c r="G9" s="193"/>
      <c r="H9" s="193"/>
      <c r="I9" s="193" t="s">
        <v>76</v>
      </c>
      <c r="J9" s="193" t="s">
        <v>790</v>
      </c>
      <c r="K9" s="193">
        <v>11</v>
      </c>
      <c r="L9" s="193">
        <v>14</v>
      </c>
      <c r="M9" s="193">
        <v>10</v>
      </c>
      <c r="N9" s="193" t="s">
        <v>37</v>
      </c>
      <c r="O9" s="193"/>
      <c r="P9" s="193"/>
      <c r="Q9" s="193" t="s">
        <v>37</v>
      </c>
      <c r="R9" s="193"/>
      <c r="S9" s="193" t="s">
        <v>37</v>
      </c>
      <c r="T9" s="193" t="s">
        <v>37</v>
      </c>
      <c r="U9" s="193" t="s">
        <v>37</v>
      </c>
      <c r="V9" s="193"/>
      <c r="W9" s="193"/>
      <c r="X9" s="193"/>
      <c r="Y9" s="193"/>
      <c r="Z9" s="146">
        <v>519</v>
      </c>
      <c r="AA9" s="146">
        <v>1698</v>
      </c>
      <c r="AD9" s="84"/>
    </row>
    <row r="10" spans="1:30" s="31" customFormat="1" ht="20.25" customHeight="1" x14ac:dyDescent="0.25">
      <c r="B10" s="286">
        <v>4</v>
      </c>
      <c r="C10" s="286" t="s">
        <v>968</v>
      </c>
      <c r="D10" s="193" t="s">
        <v>37</v>
      </c>
      <c r="E10" s="193"/>
      <c r="F10" s="193" t="s">
        <v>37</v>
      </c>
      <c r="G10" s="193"/>
      <c r="H10" s="193"/>
      <c r="I10" s="193">
        <v>18</v>
      </c>
      <c r="J10" s="193" t="s">
        <v>902</v>
      </c>
      <c r="K10" s="193">
        <v>10</v>
      </c>
      <c r="L10" s="193">
        <v>12</v>
      </c>
      <c r="M10" s="193">
        <v>10</v>
      </c>
      <c r="N10" s="193" t="s">
        <v>37</v>
      </c>
      <c r="O10" s="193"/>
      <c r="P10" s="193"/>
      <c r="Q10" s="193" t="s">
        <v>37</v>
      </c>
      <c r="R10" s="193"/>
      <c r="S10" s="193" t="s">
        <v>37</v>
      </c>
      <c r="T10" s="193" t="s">
        <v>37</v>
      </c>
      <c r="U10" s="193" t="s">
        <v>1988</v>
      </c>
      <c r="V10" s="193"/>
      <c r="W10" s="193"/>
      <c r="X10" s="193"/>
      <c r="Y10" s="193"/>
      <c r="Z10" s="146">
        <v>378</v>
      </c>
      <c r="AA10" s="146">
        <v>1249</v>
      </c>
      <c r="AD10" s="84"/>
    </row>
    <row r="11" spans="1:30" s="31" customFormat="1" ht="20.25" customHeight="1" x14ac:dyDescent="0.25">
      <c r="B11" s="286">
        <v>5</v>
      </c>
      <c r="C11" s="286" t="s">
        <v>936</v>
      </c>
      <c r="D11" s="193" t="s">
        <v>37</v>
      </c>
      <c r="E11" s="193"/>
      <c r="F11" s="193" t="s">
        <v>37</v>
      </c>
      <c r="G11" s="193"/>
      <c r="H11" s="193"/>
      <c r="I11" s="193" t="s">
        <v>57</v>
      </c>
      <c r="J11" s="193" t="s">
        <v>633</v>
      </c>
      <c r="K11" s="193">
        <v>10</v>
      </c>
      <c r="L11" s="193">
        <v>12</v>
      </c>
      <c r="M11" s="193">
        <v>15</v>
      </c>
      <c r="N11" s="193" t="s">
        <v>37</v>
      </c>
      <c r="O11" s="193"/>
      <c r="P11" s="193"/>
      <c r="Q11" s="193" t="s">
        <v>37</v>
      </c>
      <c r="R11" s="193"/>
      <c r="S11" s="193" t="s">
        <v>37</v>
      </c>
      <c r="T11" s="193" t="s">
        <v>37</v>
      </c>
      <c r="U11" s="193" t="s">
        <v>37</v>
      </c>
      <c r="V11" s="193"/>
      <c r="W11" s="193"/>
      <c r="X11" s="193"/>
      <c r="Y11" s="193"/>
      <c r="Z11" s="146">
        <v>305</v>
      </c>
      <c r="AA11" s="146">
        <v>1044</v>
      </c>
      <c r="AD11" s="84"/>
    </row>
    <row r="12" spans="1:30" s="31" customFormat="1" ht="20.25" customHeight="1" x14ac:dyDescent="0.25">
      <c r="B12" s="286">
        <v>6</v>
      </c>
      <c r="C12" s="286" t="s">
        <v>938</v>
      </c>
      <c r="D12" s="193" t="s">
        <v>37</v>
      </c>
      <c r="E12" s="193"/>
      <c r="F12" s="193" t="s">
        <v>37</v>
      </c>
      <c r="G12" s="193"/>
      <c r="H12" s="193"/>
      <c r="I12" s="193" t="s">
        <v>57</v>
      </c>
      <c r="J12" s="193" t="s">
        <v>633</v>
      </c>
      <c r="K12" s="193">
        <v>10</v>
      </c>
      <c r="L12" s="193">
        <v>12</v>
      </c>
      <c r="M12" s="193">
        <v>15</v>
      </c>
      <c r="N12" s="193" t="s">
        <v>37</v>
      </c>
      <c r="O12" s="193"/>
      <c r="P12" s="193"/>
      <c r="Q12" s="193" t="s">
        <v>37</v>
      </c>
      <c r="R12" s="193"/>
      <c r="S12" s="193" t="s">
        <v>37</v>
      </c>
      <c r="T12" s="193" t="s">
        <v>37</v>
      </c>
      <c r="U12" s="193" t="s">
        <v>37</v>
      </c>
      <c r="V12" s="193"/>
      <c r="W12" s="193"/>
      <c r="X12" s="193"/>
      <c r="Y12" s="193"/>
      <c r="Z12" s="146">
        <v>251</v>
      </c>
      <c r="AA12" s="146">
        <v>871</v>
      </c>
      <c r="AD12" s="84"/>
    </row>
    <row r="13" spans="1:30" s="31" customFormat="1" ht="20.25" customHeight="1" x14ac:dyDescent="0.25">
      <c r="B13" s="286">
        <v>7</v>
      </c>
      <c r="C13" s="286" t="s">
        <v>966</v>
      </c>
      <c r="D13" s="193" t="s">
        <v>37</v>
      </c>
      <c r="E13" s="193"/>
      <c r="F13" s="193" t="s">
        <v>37</v>
      </c>
      <c r="G13" s="193"/>
      <c r="H13" s="193"/>
      <c r="I13" s="193">
        <v>17</v>
      </c>
      <c r="J13" s="193" t="s">
        <v>937</v>
      </c>
      <c r="K13" s="193">
        <v>12</v>
      </c>
      <c r="L13" s="193">
        <v>14</v>
      </c>
      <c r="M13" s="193">
        <v>10</v>
      </c>
      <c r="N13" s="193" t="s">
        <v>37</v>
      </c>
      <c r="O13" s="193"/>
      <c r="P13" s="193"/>
      <c r="Q13" s="193" t="s">
        <v>37</v>
      </c>
      <c r="R13" s="193"/>
      <c r="S13" s="193" t="s">
        <v>37</v>
      </c>
      <c r="T13" s="193" t="s">
        <v>37</v>
      </c>
      <c r="U13" s="193" t="s">
        <v>37</v>
      </c>
      <c r="V13" s="193"/>
      <c r="W13" s="193"/>
      <c r="X13" s="193"/>
      <c r="Y13" s="193"/>
      <c r="Z13" s="146">
        <v>237</v>
      </c>
      <c r="AA13" s="146">
        <v>772</v>
      </c>
      <c r="AD13" s="84"/>
    </row>
    <row r="14" spans="1:30" s="31" customFormat="1" ht="20.25" customHeight="1" x14ac:dyDescent="0.25">
      <c r="B14" s="286">
        <v>8</v>
      </c>
      <c r="C14" s="286" t="s">
        <v>969</v>
      </c>
      <c r="D14" s="193" t="s">
        <v>37</v>
      </c>
      <c r="E14" s="193"/>
      <c r="F14" s="193" t="s">
        <v>37</v>
      </c>
      <c r="G14" s="193"/>
      <c r="H14" s="193"/>
      <c r="I14" s="193">
        <v>18</v>
      </c>
      <c r="J14" s="193" t="s">
        <v>902</v>
      </c>
      <c r="K14" s="193">
        <v>10</v>
      </c>
      <c r="L14" s="193">
        <v>12</v>
      </c>
      <c r="M14" s="193">
        <v>10</v>
      </c>
      <c r="N14" s="193" t="s">
        <v>37</v>
      </c>
      <c r="O14" s="193"/>
      <c r="P14" s="193"/>
      <c r="Q14" s="193" t="s">
        <v>37</v>
      </c>
      <c r="R14" s="193"/>
      <c r="S14" s="193" t="s">
        <v>37</v>
      </c>
      <c r="T14" s="193" t="s">
        <v>37</v>
      </c>
      <c r="U14" s="193" t="s">
        <v>37</v>
      </c>
      <c r="V14" s="193"/>
      <c r="W14" s="193"/>
      <c r="X14" s="193"/>
      <c r="Y14" s="193"/>
      <c r="Z14" s="146">
        <v>219</v>
      </c>
      <c r="AA14" s="146">
        <v>757</v>
      </c>
      <c r="AD14" s="84"/>
    </row>
    <row r="15" spans="1:30" s="31" customFormat="1" ht="20.25" customHeight="1" x14ac:dyDescent="0.25">
      <c r="B15" s="286">
        <v>9</v>
      </c>
      <c r="C15" s="286" t="s">
        <v>985</v>
      </c>
      <c r="D15" s="193" t="s">
        <v>37</v>
      </c>
      <c r="E15" s="193"/>
      <c r="F15" s="193" t="s">
        <v>37</v>
      </c>
      <c r="G15" s="193"/>
      <c r="H15" s="193"/>
      <c r="I15" s="193" t="s">
        <v>76</v>
      </c>
      <c r="J15" s="193" t="s">
        <v>790</v>
      </c>
      <c r="K15" s="193">
        <v>11</v>
      </c>
      <c r="L15" s="193">
        <v>14</v>
      </c>
      <c r="M15" s="193">
        <v>10</v>
      </c>
      <c r="N15" s="193" t="s">
        <v>37</v>
      </c>
      <c r="O15" s="193"/>
      <c r="P15" s="193"/>
      <c r="Q15" s="193" t="s">
        <v>37</v>
      </c>
      <c r="R15" s="193"/>
      <c r="S15" s="193" t="s">
        <v>37</v>
      </c>
      <c r="T15" s="193" t="s">
        <v>37</v>
      </c>
      <c r="U15" s="193" t="s">
        <v>37</v>
      </c>
      <c r="V15" s="193"/>
      <c r="W15" s="193"/>
      <c r="X15" s="193"/>
      <c r="Y15" s="193"/>
      <c r="Z15" s="146">
        <v>211</v>
      </c>
      <c r="AA15" s="146">
        <v>625</v>
      </c>
      <c r="AD15" s="84"/>
    </row>
    <row r="16" spans="1:30" s="31" customFormat="1" ht="20.25" customHeight="1" x14ac:dyDescent="0.25">
      <c r="B16" s="286">
        <v>10</v>
      </c>
      <c r="C16" s="286" t="s">
        <v>971</v>
      </c>
      <c r="D16" s="193" t="s">
        <v>37</v>
      </c>
      <c r="E16" s="193"/>
      <c r="F16" s="193" t="s">
        <v>37</v>
      </c>
      <c r="G16" s="193"/>
      <c r="H16" s="193"/>
      <c r="I16" s="193">
        <v>17</v>
      </c>
      <c r="J16" s="193" t="s">
        <v>937</v>
      </c>
      <c r="K16" s="193">
        <v>12</v>
      </c>
      <c r="L16" s="193">
        <v>14</v>
      </c>
      <c r="M16" s="193">
        <v>10</v>
      </c>
      <c r="N16" s="193" t="s">
        <v>37</v>
      </c>
      <c r="O16" s="193"/>
      <c r="P16" s="193"/>
      <c r="Q16" s="193" t="s">
        <v>37</v>
      </c>
      <c r="R16" s="193"/>
      <c r="S16" s="193" t="s">
        <v>37</v>
      </c>
      <c r="T16" s="193" t="s">
        <v>37</v>
      </c>
      <c r="U16" s="193" t="s">
        <v>37</v>
      </c>
      <c r="V16" s="193"/>
      <c r="W16" s="193"/>
      <c r="X16" s="193"/>
      <c r="Y16" s="193"/>
      <c r="Z16" s="146">
        <v>192</v>
      </c>
      <c r="AA16" s="146">
        <v>609</v>
      </c>
      <c r="AD16" s="84"/>
    </row>
    <row r="17" spans="1:30" s="31" customFormat="1" ht="20.25" customHeight="1" x14ac:dyDescent="0.25">
      <c r="B17" s="286">
        <v>11</v>
      </c>
      <c r="C17" s="286" t="s">
        <v>939</v>
      </c>
      <c r="D17" s="193" t="s">
        <v>37</v>
      </c>
      <c r="E17" s="193"/>
      <c r="F17" s="193" t="s">
        <v>37</v>
      </c>
      <c r="G17" s="193"/>
      <c r="H17" s="193"/>
      <c r="I17" s="193" t="s">
        <v>76</v>
      </c>
      <c r="J17" s="193" t="s">
        <v>790</v>
      </c>
      <c r="K17" s="193">
        <v>11</v>
      </c>
      <c r="L17" s="193">
        <v>14</v>
      </c>
      <c r="M17" s="193">
        <v>10</v>
      </c>
      <c r="N17" s="193" t="s">
        <v>37</v>
      </c>
      <c r="O17" s="193"/>
      <c r="P17" s="193"/>
      <c r="Q17" s="193" t="s">
        <v>37</v>
      </c>
      <c r="R17" s="193"/>
      <c r="S17" s="193" t="s">
        <v>37</v>
      </c>
      <c r="T17" s="193" t="s">
        <v>37</v>
      </c>
      <c r="U17" s="193" t="s">
        <v>37</v>
      </c>
      <c r="V17" s="193"/>
      <c r="W17" s="193"/>
      <c r="X17" s="193"/>
      <c r="Y17" s="193"/>
      <c r="Z17" s="289">
        <v>174</v>
      </c>
      <c r="AA17" s="289">
        <v>596</v>
      </c>
      <c r="AD17" s="84"/>
    </row>
    <row r="18" spans="1:30" s="31" customFormat="1" ht="20.25" customHeight="1" x14ac:dyDescent="0.25">
      <c r="B18" s="286">
        <v>12</v>
      </c>
      <c r="C18" s="286" t="s">
        <v>961</v>
      </c>
      <c r="D18" s="193" t="s">
        <v>37</v>
      </c>
      <c r="E18" s="193"/>
      <c r="F18" s="193" t="s">
        <v>37</v>
      </c>
      <c r="G18" s="193"/>
      <c r="H18" s="193"/>
      <c r="I18" s="193" t="s">
        <v>76</v>
      </c>
      <c r="J18" s="193" t="s">
        <v>790</v>
      </c>
      <c r="K18" s="193">
        <v>11</v>
      </c>
      <c r="L18" s="193">
        <v>14</v>
      </c>
      <c r="M18" s="193">
        <v>10</v>
      </c>
      <c r="N18" s="193"/>
      <c r="O18" s="193" t="s">
        <v>37</v>
      </c>
      <c r="P18" s="193"/>
      <c r="Q18" s="193" t="s">
        <v>37</v>
      </c>
      <c r="R18" s="193"/>
      <c r="S18" s="193" t="s">
        <v>37</v>
      </c>
      <c r="T18" s="193" t="s">
        <v>37</v>
      </c>
      <c r="U18" s="193" t="s">
        <v>37</v>
      </c>
      <c r="V18" s="193"/>
      <c r="W18" s="193"/>
      <c r="X18" s="193"/>
      <c r="Y18" s="193"/>
      <c r="Z18" s="146">
        <v>172</v>
      </c>
      <c r="AA18" s="146">
        <v>558</v>
      </c>
      <c r="AD18" s="84"/>
    </row>
    <row r="19" spans="1:30" s="31" customFormat="1" ht="20.25" customHeight="1" x14ac:dyDescent="0.25">
      <c r="B19" s="286">
        <v>13</v>
      </c>
      <c r="C19" s="286" t="s">
        <v>934</v>
      </c>
      <c r="D19" s="193" t="s">
        <v>37</v>
      </c>
      <c r="E19" s="193"/>
      <c r="F19" s="193" t="s">
        <v>37</v>
      </c>
      <c r="G19" s="193"/>
      <c r="H19" s="193"/>
      <c r="I19" s="193" t="s">
        <v>57</v>
      </c>
      <c r="J19" s="193" t="s">
        <v>633</v>
      </c>
      <c r="K19" s="193">
        <v>10</v>
      </c>
      <c r="L19" s="193">
        <v>12</v>
      </c>
      <c r="M19" s="193">
        <v>15</v>
      </c>
      <c r="N19" s="193" t="s">
        <v>37</v>
      </c>
      <c r="O19" s="193"/>
      <c r="P19" s="193"/>
      <c r="Q19" s="193" t="s">
        <v>37</v>
      </c>
      <c r="R19" s="193"/>
      <c r="S19" s="193" t="s">
        <v>37</v>
      </c>
      <c r="T19" s="193" t="s">
        <v>37</v>
      </c>
      <c r="U19" s="193" t="s">
        <v>37</v>
      </c>
      <c r="V19" s="193"/>
      <c r="W19" s="193"/>
      <c r="X19" s="193"/>
      <c r="Y19" s="193"/>
      <c r="Z19" s="146">
        <v>145</v>
      </c>
      <c r="AA19" s="146">
        <v>502</v>
      </c>
      <c r="AD19" s="84"/>
    </row>
    <row r="20" spans="1:30" s="31" customFormat="1" ht="20.25" customHeight="1" x14ac:dyDescent="0.25">
      <c r="B20" s="286">
        <v>14</v>
      </c>
      <c r="C20" s="286" t="s">
        <v>983</v>
      </c>
      <c r="D20" s="193" t="s">
        <v>37</v>
      </c>
      <c r="E20" s="193"/>
      <c r="F20" s="193" t="s">
        <v>37</v>
      </c>
      <c r="G20" s="193"/>
      <c r="H20" s="193"/>
      <c r="I20" s="193" t="s">
        <v>57</v>
      </c>
      <c r="J20" s="193" t="s">
        <v>633</v>
      </c>
      <c r="K20" s="193">
        <v>10</v>
      </c>
      <c r="L20" s="193">
        <v>12</v>
      </c>
      <c r="M20" s="193">
        <v>15</v>
      </c>
      <c r="N20" s="193" t="s">
        <v>37</v>
      </c>
      <c r="O20" s="193"/>
      <c r="P20" s="193"/>
      <c r="Q20" s="193" t="s">
        <v>37</v>
      </c>
      <c r="R20" s="193"/>
      <c r="S20" s="193" t="s">
        <v>37</v>
      </c>
      <c r="T20" s="193" t="s">
        <v>37</v>
      </c>
      <c r="U20" s="193" t="s">
        <v>37</v>
      </c>
      <c r="V20" s="193"/>
      <c r="W20" s="193"/>
      <c r="X20" s="193"/>
      <c r="Y20" s="193"/>
      <c r="Z20" s="146">
        <v>142</v>
      </c>
      <c r="AA20" s="146">
        <v>418</v>
      </c>
      <c r="AD20" s="84"/>
    </row>
    <row r="21" spans="1:30" s="31" customFormat="1" ht="20.25" customHeight="1" x14ac:dyDescent="0.25">
      <c r="B21" s="286">
        <v>15</v>
      </c>
      <c r="C21" s="286" t="s">
        <v>984</v>
      </c>
      <c r="D21" s="193" t="s">
        <v>37</v>
      </c>
      <c r="E21" s="193"/>
      <c r="F21" s="193" t="s">
        <v>37</v>
      </c>
      <c r="G21" s="193"/>
      <c r="H21" s="193"/>
      <c r="I21" s="193" t="s">
        <v>57</v>
      </c>
      <c r="J21" s="193" t="s">
        <v>633</v>
      </c>
      <c r="K21" s="193">
        <v>10</v>
      </c>
      <c r="L21" s="193">
        <v>12</v>
      </c>
      <c r="M21" s="193">
        <v>15</v>
      </c>
      <c r="N21" s="193" t="s">
        <v>37</v>
      </c>
      <c r="O21" s="193"/>
      <c r="P21" s="193"/>
      <c r="Q21" s="193" t="s">
        <v>37</v>
      </c>
      <c r="R21" s="193"/>
      <c r="S21" s="193" t="s">
        <v>37</v>
      </c>
      <c r="T21" s="193" t="s">
        <v>37</v>
      </c>
      <c r="U21" s="193" t="s">
        <v>37</v>
      </c>
      <c r="V21" s="193"/>
      <c r="W21" s="193"/>
      <c r="X21" s="193"/>
      <c r="Y21" s="193"/>
      <c r="Z21" s="146">
        <v>130</v>
      </c>
      <c r="AA21" s="146">
        <v>432</v>
      </c>
      <c r="AD21" s="84"/>
    </row>
    <row r="22" spans="1:30" s="31" customFormat="1" ht="20.25" customHeight="1" x14ac:dyDescent="0.25">
      <c r="B22" s="286">
        <v>16</v>
      </c>
      <c r="C22" s="286" t="s">
        <v>942</v>
      </c>
      <c r="D22" s="193" t="s">
        <v>37</v>
      </c>
      <c r="E22" s="193"/>
      <c r="F22" s="193" t="s">
        <v>37</v>
      </c>
      <c r="G22" s="193"/>
      <c r="H22" s="193"/>
      <c r="I22" s="193" t="s">
        <v>76</v>
      </c>
      <c r="J22" s="193" t="s">
        <v>790</v>
      </c>
      <c r="K22" s="193">
        <v>11</v>
      </c>
      <c r="L22" s="193">
        <v>14</v>
      </c>
      <c r="M22" s="193">
        <v>10</v>
      </c>
      <c r="N22" s="193" t="s">
        <v>37</v>
      </c>
      <c r="O22" s="193"/>
      <c r="P22" s="193"/>
      <c r="Q22" s="193" t="s">
        <v>37</v>
      </c>
      <c r="R22" s="193"/>
      <c r="S22" s="193" t="s">
        <v>37</v>
      </c>
      <c r="T22" s="193" t="s">
        <v>37</v>
      </c>
      <c r="U22" s="193" t="s">
        <v>37</v>
      </c>
      <c r="V22" s="193"/>
      <c r="W22" s="193"/>
      <c r="X22" s="193"/>
      <c r="Y22" s="193"/>
      <c r="Z22" s="146">
        <v>128</v>
      </c>
      <c r="AA22" s="146">
        <v>426</v>
      </c>
      <c r="AD22" s="84"/>
    </row>
    <row r="23" spans="1:30" s="31" customFormat="1" ht="20.25" customHeight="1" x14ac:dyDescent="0.25">
      <c r="B23" s="286">
        <v>17</v>
      </c>
      <c r="C23" s="286" t="s">
        <v>935</v>
      </c>
      <c r="D23" s="193" t="s">
        <v>37</v>
      </c>
      <c r="E23" s="193"/>
      <c r="F23" s="193" t="s">
        <v>37</v>
      </c>
      <c r="G23" s="193"/>
      <c r="H23" s="193"/>
      <c r="I23" s="193" t="s">
        <v>76</v>
      </c>
      <c r="J23" s="193" t="s">
        <v>790</v>
      </c>
      <c r="K23" s="193">
        <v>11</v>
      </c>
      <c r="L23" s="193">
        <v>14</v>
      </c>
      <c r="M23" s="193">
        <v>10</v>
      </c>
      <c r="N23" s="193" t="s">
        <v>37</v>
      </c>
      <c r="O23" s="193"/>
      <c r="P23" s="193"/>
      <c r="Q23" s="193" t="s">
        <v>37</v>
      </c>
      <c r="R23" s="193"/>
      <c r="S23" s="193" t="s">
        <v>37</v>
      </c>
      <c r="T23" s="193" t="s">
        <v>37</v>
      </c>
      <c r="U23" s="193" t="s">
        <v>37</v>
      </c>
      <c r="V23" s="193"/>
      <c r="W23" s="193"/>
      <c r="X23" s="193"/>
      <c r="Y23" s="193"/>
      <c r="Z23" s="146">
        <v>128</v>
      </c>
      <c r="AA23" s="146">
        <v>425</v>
      </c>
      <c r="AD23" s="84"/>
    </row>
    <row r="24" spans="1:30" s="31" customFormat="1" ht="20.25" customHeight="1" x14ac:dyDescent="0.45">
      <c r="A24" s="288"/>
      <c r="B24" s="286">
        <v>18</v>
      </c>
      <c r="C24" s="286" t="s">
        <v>978</v>
      </c>
      <c r="D24" s="193" t="s">
        <v>37</v>
      </c>
      <c r="E24" s="193"/>
      <c r="F24" s="193" t="s">
        <v>37</v>
      </c>
      <c r="G24" s="193"/>
      <c r="H24" s="193"/>
      <c r="I24" s="193" t="s">
        <v>57</v>
      </c>
      <c r="J24" s="193" t="s">
        <v>633</v>
      </c>
      <c r="K24" s="193">
        <v>10</v>
      </c>
      <c r="L24" s="193">
        <v>12</v>
      </c>
      <c r="M24" s="193">
        <v>15</v>
      </c>
      <c r="N24" s="193" t="s">
        <v>37</v>
      </c>
      <c r="O24" s="193"/>
      <c r="P24" s="193"/>
      <c r="Q24" s="193" t="s">
        <v>37</v>
      </c>
      <c r="R24" s="193"/>
      <c r="S24" s="193" t="s">
        <v>37</v>
      </c>
      <c r="T24" s="193" t="s">
        <v>37</v>
      </c>
      <c r="U24" s="193" t="s">
        <v>37</v>
      </c>
      <c r="V24" s="193"/>
      <c r="W24" s="193"/>
      <c r="X24" s="193"/>
      <c r="Y24" s="193"/>
      <c r="Z24" s="146">
        <v>126</v>
      </c>
      <c r="AA24" s="146">
        <v>359</v>
      </c>
      <c r="AD24" s="84"/>
    </row>
    <row r="25" spans="1:30" s="31" customFormat="1" ht="20.25" customHeight="1" x14ac:dyDescent="0.45">
      <c r="A25" s="288"/>
      <c r="B25" s="286">
        <v>19</v>
      </c>
      <c r="C25" s="286" t="s">
        <v>932</v>
      </c>
      <c r="D25" s="193" t="s">
        <v>37</v>
      </c>
      <c r="E25" s="193"/>
      <c r="F25" s="193" t="s">
        <v>37</v>
      </c>
      <c r="G25" s="193"/>
      <c r="H25" s="193"/>
      <c r="I25" s="193" t="s">
        <v>57</v>
      </c>
      <c r="J25" s="193" t="s">
        <v>633</v>
      </c>
      <c r="K25" s="193">
        <v>10</v>
      </c>
      <c r="L25" s="193">
        <v>12</v>
      </c>
      <c r="M25" s="193">
        <v>15</v>
      </c>
      <c r="N25" s="193" t="s">
        <v>37</v>
      </c>
      <c r="O25" s="193"/>
      <c r="P25" s="193"/>
      <c r="Q25" s="193" t="s">
        <v>37</v>
      </c>
      <c r="R25" s="193"/>
      <c r="S25" s="193" t="s">
        <v>37</v>
      </c>
      <c r="T25" s="193" t="s">
        <v>37</v>
      </c>
      <c r="U25" s="193" t="s">
        <v>37</v>
      </c>
      <c r="V25" s="193"/>
      <c r="W25" s="193"/>
      <c r="X25" s="193"/>
      <c r="Y25" s="193"/>
      <c r="Z25" s="146">
        <v>123</v>
      </c>
      <c r="AA25" s="146">
        <v>379</v>
      </c>
      <c r="AD25" s="84"/>
    </row>
    <row r="26" spans="1:30" s="31" customFormat="1" ht="20.25" customHeight="1" x14ac:dyDescent="0.45">
      <c r="A26" s="288"/>
      <c r="B26" s="286">
        <v>20</v>
      </c>
      <c r="C26" s="286" t="s">
        <v>960</v>
      </c>
      <c r="D26" s="193" t="s">
        <v>37</v>
      </c>
      <c r="E26" s="193"/>
      <c r="F26" s="193" t="s">
        <v>37</v>
      </c>
      <c r="G26" s="193"/>
      <c r="H26" s="193"/>
      <c r="I26" s="193" t="s">
        <v>76</v>
      </c>
      <c r="J26" s="193" t="s">
        <v>790</v>
      </c>
      <c r="K26" s="193">
        <v>11</v>
      </c>
      <c r="L26" s="193">
        <v>14</v>
      </c>
      <c r="M26" s="193">
        <v>10</v>
      </c>
      <c r="N26" s="193" t="s">
        <v>37</v>
      </c>
      <c r="O26" s="193"/>
      <c r="P26" s="193"/>
      <c r="Q26" s="193" t="s">
        <v>37</v>
      </c>
      <c r="R26" s="193"/>
      <c r="S26" s="193" t="s">
        <v>37</v>
      </c>
      <c r="T26" s="193" t="s">
        <v>37</v>
      </c>
      <c r="U26" s="193" t="s">
        <v>37</v>
      </c>
      <c r="V26" s="193"/>
      <c r="W26" s="193"/>
      <c r="X26" s="193"/>
      <c r="Y26" s="193"/>
      <c r="Z26" s="146">
        <v>120</v>
      </c>
      <c r="AA26" s="146">
        <v>386</v>
      </c>
      <c r="AD26" s="84"/>
    </row>
    <row r="27" spans="1:30" s="31" customFormat="1" ht="20.25" customHeight="1" x14ac:dyDescent="0.45">
      <c r="A27" s="288"/>
      <c r="B27" s="286">
        <v>21</v>
      </c>
      <c r="C27" s="286" t="s">
        <v>949</v>
      </c>
      <c r="D27" s="193" t="s">
        <v>37</v>
      </c>
      <c r="E27" s="193"/>
      <c r="F27" s="193" t="s">
        <v>37</v>
      </c>
      <c r="G27" s="193"/>
      <c r="H27" s="193"/>
      <c r="I27" s="193" t="s">
        <v>76</v>
      </c>
      <c r="J27" s="193" t="s">
        <v>790</v>
      </c>
      <c r="K27" s="193">
        <v>11</v>
      </c>
      <c r="L27" s="193">
        <v>14</v>
      </c>
      <c r="M27" s="193">
        <v>10</v>
      </c>
      <c r="N27" s="193"/>
      <c r="O27" s="193" t="s">
        <v>37</v>
      </c>
      <c r="P27" s="193"/>
      <c r="Q27" s="193" t="s">
        <v>37</v>
      </c>
      <c r="R27" s="193"/>
      <c r="S27" s="193" t="s">
        <v>37</v>
      </c>
      <c r="T27" s="193" t="s">
        <v>37</v>
      </c>
      <c r="U27" s="193" t="s">
        <v>37</v>
      </c>
      <c r="V27" s="193"/>
      <c r="W27" s="193"/>
      <c r="X27" s="193"/>
      <c r="Y27" s="193"/>
      <c r="Z27" s="146">
        <v>80</v>
      </c>
      <c r="AA27" s="146">
        <v>213</v>
      </c>
      <c r="AD27" s="84"/>
    </row>
    <row r="28" spans="1:30" s="31" customFormat="1" ht="17.25" x14ac:dyDescent="0.45">
      <c r="A28" s="288"/>
      <c r="B28" s="286">
        <v>22</v>
      </c>
      <c r="C28" s="286" t="s">
        <v>972</v>
      </c>
      <c r="D28" s="193" t="s">
        <v>37</v>
      </c>
      <c r="E28" s="193"/>
      <c r="F28" s="193" t="s">
        <v>37</v>
      </c>
      <c r="G28" s="193"/>
      <c r="H28" s="193"/>
      <c r="I28" s="193">
        <v>17</v>
      </c>
      <c r="J28" s="193" t="s">
        <v>937</v>
      </c>
      <c r="K28" s="193">
        <v>12</v>
      </c>
      <c r="L28" s="193">
        <v>14</v>
      </c>
      <c r="M28" s="193">
        <v>10</v>
      </c>
      <c r="N28" s="193" t="s">
        <v>37</v>
      </c>
      <c r="O28" s="193"/>
      <c r="P28" s="193"/>
      <c r="Q28" s="193" t="s">
        <v>37</v>
      </c>
      <c r="R28" s="193"/>
      <c r="S28" s="193" t="s">
        <v>37</v>
      </c>
      <c r="T28" s="193" t="s">
        <v>37</v>
      </c>
      <c r="U28" s="193" t="s">
        <v>37</v>
      </c>
      <c r="V28" s="193"/>
      <c r="W28" s="193"/>
      <c r="X28" s="193"/>
      <c r="Y28" s="193"/>
      <c r="Z28" s="146">
        <v>67</v>
      </c>
      <c r="AA28" s="146">
        <v>206</v>
      </c>
      <c r="AD28" s="84"/>
    </row>
    <row r="29" spans="1:30" s="31" customFormat="1" ht="20.25" customHeight="1" x14ac:dyDescent="0.45">
      <c r="A29" s="288"/>
      <c r="B29" s="286">
        <v>23</v>
      </c>
      <c r="C29" s="286" t="s">
        <v>970</v>
      </c>
      <c r="D29" s="193" t="s">
        <v>37</v>
      </c>
      <c r="E29" s="193"/>
      <c r="F29" s="193" t="s">
        <v>37</v>
      </c>
      <c r="G29" s="193"/>
      <c r="H29" s="193"/>
      <c r="I29" s="193">
        <v>18</v>
      </c>
      <c r="J29" s="193" t="s">
        <v>902</v>
      </c>
      <c r="K29" s="193">
        <v>10</v>
      </c>
      <c r="L29" s="193">
        <v>12</v>
      </c>
      <c r="M29" s="193">
        <v>10</v>
      </c>
      <c r="N29" s="193" t="s">
        <v>37</v>
      </c>
      <c r="O29" s="193"/>
      <c r="P29" s="193"/>
      <c r="Q29" s="193" t="s">
        <v>37</v>
      </c>
      <c r="R29" s="193"/>
      <c r="S29" s="193" t="s">
        <v>37</v>
      </c>
      <c r="T29" s="193" t="s">
        <v>37</v>
      </c>
      <c r="U29" s="193" t="s">
        <v>37</v>
      </c>
      <c r="V29" s="193"/>
      <c r="W29" s="193"/>
      <c r="X29" s="193"/>
      <c r="Y29" s="193"/>
      <c r="Z29" s="146">
        <v>63</v>
      </c>
      <c r="AA29" s="146">
        <v>201</v>
      </c>
      <c r="AD29" s="84"/>
    </row>
    <row r="30" spans="1:30" s="31" customFormat="1" ht="20.25" customHeight="1" x14ac:dyDescent="0.45">
      <c r="A30" s="288"/>
      <c r="B30" s="286">
        <v>24</v>
      </c>
      <c r="C30" s="286" t="s">
        <v>929</v>
      </c>
      <c r="D30" s="193" t="s">
        <v>37</v>
      </c>
      <c r="E30" s="193"/>
      <c r="F30" s="193" t="s">
        <v>37</v>
      </c>
      <c r="G30" s="193"/>
      <c r="H30" s="193"/>
      <c r="I30" s="193" t="s">
        <v>57</v>
      </c>
      <c r="J30" s="193" t="s">
        <v>633</v>
      </c>
      <c r="K30" s="193">
        <v>10</v>
      </c>
      <c r="L30" s="193">
        <v>12</v>
      </c>
      <c r="M30" s="193">
        <v>15</v>
      </c>
      <c r="N30" s="193" t="s">
        <v>37</v>
      </c>
      <c r="O30" s="193"/>
      <c r="P30" s="193"/>
      <c r="Q30" s="193" t="s">
        <v>37</v>
      </c>
      <c r="R30" s="193"/>
      <c r="S30" s="193" t="s">
        <v>37</v>
      </c>
      <c r="T30" s="193" t="s">
        <v>37</v>
      </c>
      <c r="U30" s="193" t="s">
        <v>37</v>
      </c>
      <c r="V30" s="193"/>
      <c r="W30" s="193"/>
      <c r="X30" s="193"/>
      <c r="Y30" s="193"/>
      <c r="Z30" s="146">
        <v>60</v>
      </c>
      <c r="AA30" s="146">
        <v>197</v>
      </c>
      <c r="AD30" s="84"/>
    </row>
    <row r="31" spans="1:30" s="31" customFormat="1" ht="20.25" customHeight="1" x14ac:dyDescent="0.45">
      <c r="A31" s="288"/>
      <c r="B31" s="286">
        <v>25</v>
      </c>
      <c r="C31" s="286" t="s">
        <v>955</v>
      </c>
      <c r="D31" s="193" t="s">
        <v>37</v>
      </c>
      <c r="E31" s="193"/>
      <c r="F31" s="193" t="s">
        <v>37</v>
      </c>
      <c r="G31" s="193"/>
      <c r="H31" s="193"/>
      <c r="I31" s="193" t="s">
        <v>76</v>
      </c>
      <c r="J31" s="193" t="s">
        <v>790</v>
      </c>
      <c r="K31" s="193">
        <v>11</v>
      </c>
      <c r="L31" s="193">
        <v>14</v>
      </c>
      <c r="M31" s="193">
        <v>10</v>
      </c>
      <c r="N31" s="193"/>
      <c r="O31" s="193" t="s">
        <v>37</v>
      </c>
      <c r="P31" s="193"/>
      <c r="Q31" s="193" t="s">
        <v>37</v>
      </c>
      <c r="R31" s="193"/>
      <c r="S31" s="193" t="s">
        <v>37</v>
      </c>
      <c r="T31" s="193" t="s">
        <v>37</v>
      </c>
      <c r="U31" s="193" t="s">
        <v>37</v>
      </c>
      <c r="V31" s="193"/>
      <c r="W31" s="193"/>
      <c r="X31" s="193"/>
      <c r="Y31" s="193"/>
      <c r="Z31" s="146">
        <v>55</v>
      </c>
      <c r="AA31" s="146">
        <v>167</v>
      </c>
      <c r="AD31" s="84"/>
    </row>
    <row r="32" spans="1:30" s="31" customFormat="1" ht="20.25" customHeight="1" x14ac:dyDescent="0.25">
      <c r="B32" s="286">
        <v>26</v>
      </c>
      <c r="C32" s="286" t="s">
        <v>981</v>
      </c>
      <c r="D32" s="193" t="s">
        <v>37</v>
      </c>
      <c r="E32" s="193"/>
      <c r="F32" s="193" t="s">
        <v>37</v>
      </c>
      <c r="G32" s="193"/>
      <c r="H32" s="193"/>
      <c r="I32" s="193" t="s">
        <v>57</v>
      </c>
      <c r="J32" s="193" t="s">
        <v>633</v>
      </c>
      <c r="K32" s="193">
        <v>10</v>
      </c>
      <c r="L32" s="193">
        <v>12</v>
      </c>
      <c r="M32" s="193">
        <v>15</v>
      </c>
      <c r="N32" s="193" t="s">
        <v>37</v>
      </c>
      <c r="O32" s="193"/>
      <c r="P32" s="193"/>
      <c r="Q32" s="193" t="s">
        <v>37</v>
      </c>
      <c r="R32" s="193"/>
      <c r="S32" s="193" t="s">
        <v>37</v>
      </c>
      <c r="T32" s="193" t="s">
        <v>37</v>
      </c>
      <c r="U32" s="193" t="s">
        <v>37</v>
      </c>
      <c r="V32" s="193"/>
      <c r="W32" s="193"/>
      <c r="X32" s="193"/>
      <c r="Y32" s="193"/>
      <c r="Z32" s="146">
        <v>54</v>
      </c>
      <c r="AA32" s="146">
        <v>151</v>
      </c>
      <c r="AD32" s="84"/>
    </row>
    <row r="33" spans="2:30" s="31" customFormat="1" ht="20.25" customHeight="1" x14ac:dyDescent="0.25">
      <c r="B33" s="286">
        <v>27</v>
      </c>
      <c r="C33" s="286" t="s">
        <v>930</v>
      </c>
      <c r="D33" s="193" t="s">
        <v>37</v>
      </c>
      <c r="E33" s="193"/>
      <c r="F33" s="193" t="s">
        <v>37</v>
      </c>
      <c r="G33" s="193"/>
      <c r="H33" s="193"/>
      <c r="I33" s="193" t="s">
        <v>57</v>
      </c>
      <c r="J33" s="193" t="s">
        <v>633</v>
      </c>
      <c r="K33" s="193">
        <v>10</v>
      </c>
      <c r="L33" s="193">
        <v>12</v>
      </c>
      <c r="M33" s="193">
        <v>15</v>
      </c>
      <c r="N33" s="193" t="s">
        <v>37</v>
      </c>
      <c r="O33" s="193"/>
      <c r="P33" s="193"/>
      <c r="Q33" s="193" t="s">
        <v>37</v>
      </c>
      <c r="R33" s="193"/>
      <c r="S33" s="193" t="s">
        <v>37</v>
      </c>
      <c r="T33" s="193" t="s">
        <v>37</v>
      </c>
      <c r="U33" s="193" t="s">
        <v>37</v>
      </c>
      <c r="V33" s="193"/>
      <c r="W33" s="193"/>
      <c r="X33" s="193"/>
      <c r="Y33" s="193"/>
      <c r="Z33" s="146">
        <v>53</v>
      </c>
      <c r="AA33" s="146">
        <v>163</v>
      </c>
      <c r="AD33" s="84"/>
    </row>
    <row r="34" spans="2:30" s="31" customFormat="1" ht="20.25" customHeight="1" x14ac:dyDescent="0.25">
      <c r="B34" s="286">
        <v>28</v>
      </c>
      <c r="C34" s="286" t="s">
        <v>940</v>
      </c>
      <c r="D34" s="193" t="s">
        <v>37</v>
      </c>
      <c r="E34" s="193"/>
      <c r="F34" s="193" t="s">
        <v>37</v>
      </c>
      <c r="G34" s="193"/>
      <c r="H34" s="193"/>
      <c r="I34" s="193" t="s">
        <v>76</v>
      </c>
      <c r="J34" s="193" t="s">
        <v>790</v>
      </c>
      <c r="K34" s="193">
        <v>11</v>
      </c>
      <c r="L34" s="193">
        <v>14</v>
      </c>
      <c r="M34" s="193">
        <v>10</v>
      </c>
      <c r="N34" s="193"/>
      <c r="O34" s="193" t="s">
        <v>37</v>
      </c>
      <c r="P34" s="193"/>
      <c r="Q34" s="193" t="s">
        <v>37</v>
      </c>
      <c r="R34" s="193"/>
      <c r="S34" s="193" t="s">
        <v>37</v>
      </c>
      <c r="T34" s="193" t="s">
        <v>37</v>
      </c>
      <c r="U34" s="193" t="s">
        <v>37</v>
      </c>
      <c r="V34" s="193"/>
      <c r="W34" s="193"/>
      <c r="X34" s="193"/>
      <c r="Y34" s="193"/>
      <c r="Z34" s="146">
        <v>51</v>
      </c>
      <c r="AA34" s="146">
        <v>163</v>
      </c>
      <c r="AD34" s="84"/>
    </row>
    <row r="35" spans="2:30" s="31" customFormat="1" ht="20.25" customHeight="1" x14ac:dyDescent="0.25">
      <c r="B35" s="286">
        <v>29</v>
      </c>
      <c r="C35" s="286" t="s">
        <v>977</v>
      </c>
      <c r="D35" s="193" t="s">
        <v>37</v>
      </c>
      <c r="E35" s="193"/>
      <c r="F35" s="193" t="s">
        <v>37</v>
      </c>
      <c r="G35" s="193"/>
      <c r="H35" s="193"/>
      <c r="I35" s="193" t="s">
        <v>76</v>
      </c>
      <c r="J35" s="193" t="s">
        <v>790</v>
      </c>
      <c r="K35" s="193">
        <v>11</v>
      </c>
      <c r="L35" s="193">
        <v>14</v>
      </c>
      <c r="M35" s="193">
        <v>10</v>
      </c>
      <c r="N35" s="193" t="s">
        <v>37</v>
      </c>
      <c r="O35" s="193"/>
      <c r="P35" s="193"/>
      <c r="Q35" s="193" t="s">
        <v>37</v>
      </c>
      <c r="R35" s="193"/>
      <c r="S35" s="193" t="s">
        <v>37</v>
      </c>
      <c r="T35" s="193" t="s">
        <v>37</v>
      </c>
      <c r="U35" s="193" t="s">
        <v>37</v>
      </c>
      <c r="V35" s="193"/>
      <c r="W35" s="193"/>
      <c r="X35" s="193"/>
      <c r="Y35" s="193"/>
      <c r="Z35" s="146">
        <v>41</v>
      </c>
      <c r="AA35" s="146">
        <v>114</v>
      </c>
      <c r="AD35" s="84"/>
    </row>
    <row r="36" spans="2:30" s="31" customFormat="1" ht="20.25" customHeight="1" x14ac:dyDescent="0.25">
      <c r="B36" s="286">
        <v>30</v>
      </c>
      <c r="C36" s="286" t="s">
        <v>974</v>
      </c>
      <c r="D36" s="193" t="s">
        <v>37</v>
      </c>
      <c r="E36" s="193"/>
      <c r="F36" s="193" t="s">
        <v>37</v>
      </c>
      <c r="G36" s="193"/>
      <c r="H36" s="193"/>
      <c r="I36" s="193" t="s">
        <v>57</v>
      </c>
      <c r="J36" s="193" t="s">
        <v>633</v>
      </c>
      <c r="K36" s="193">
        <v>10</v>
      </c>
      <c r="L36" s="193">
        <v>12</v>
      </c>
      <c r="M36" s="193">
        <v>15</v>
      </c>
      <c r="N36" s="193" t="s">
        <v>37</v>
      </c>
      <c r="O36" s="193"/>
      <c r="P36" s="193"/>
      <c r="Q36" s="193" t="s">
        <v>37</v>
      </c>
      <c r="R36" s="193"/>
      <c r="S36" s="193" t="s">
        <v>37</v>
      </c>
      <c r="T36" s="193" t="s">
        <v>37</v>
      </c>
      <c r="U36" s="193" t="s">
        <v>37</v>
      </c>
      <c r="V36" s="193"/>
      <c r="W36" s="193"/>
      <c r="X36" s="193"/>
      <c r="Y36" s="193"/>
      <c r="Z36" s="146">
        <v>40</v>
      </c>
      <c r="AA36" s="146">
        <v>131</v>
      </c>
      <c r="AD36" s="84"/>
    </row>
    <row r="37" spans="2:30" s="31" customFormat="1" ht="20.25" customHeight="1" x14ac:dyDescent="0.25">
      <c r="B37" s="286">
        <v>31</v>
      </c>
      <c r="C37" s="286" t="s">
        <v>943</v>
      </c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85">
        <v>38</v>
      </c>
      <c r="AA37" s="85">
        <v>115</v>
      </c>
      <c r="AD37" s="84"/>
    </row>
    <row r="38" spans="2:30" s="31" customFormat="1" ht="20.25" customHeight="1" x14ac:dyDescent="0.25">
      <c r="B38" s="286">
        <v>32</v>
      </c>
      <c r="C38" s="286" t="s">
        <v>954</v>
      </c>
      <c r="D38" s="193" t="s">
        <v>37</v>
      </c>
      <c r="E38" s="193"/>
      <c r="F38" s="193" t="s">
        <v>37</v>
      </c>
      <c r="G38" s="193"/>
      <c r="H38" s="193"/>
      <c r="I38" s="193" t="s">
        <v>76</v>
      </c>
      <c r="J38" s="193" t="s">
        <v>790</v>
      </c>
      <c r="K38" s="193">
        <v>11</v>
      </c>
      <c r="L38" s="193">
        <v>14</v>
      </c>
      <c r="M38" s="193">
        <v>10</v>
      </c>
      <c r="N38" s="193" t="s">
        <v>37</v>
      </c>
      <c r="O38" s="193"/>
      <c r="P38" s="193"/>
      <c r="Q38" s="193" t="s">
        <v>37</v>
      </c>
      <c r="R38" s="193"/>
      <c r="S38" s="193" t="s">
        <v>37</v>
      </c>
      <c r="T38" s="193" t="s">
        <v>37</v>
      </c>
      <c r="U38" s="193" t="s">
        <v>37</v>
      </c>
      <c r="V38" s="193"/>
      <c r="W38" s="193"/>
      <c r="X38" s="193"/>
      <c r="Y38" s="193"/>
      <c r="Z38" s="146">
        <v>38</v>
      </c>
      <c r="AA38" s="146">
        <v>108</v>
      </c>
      <c r="AD38" s="84"/>
    </row>
    <row r="39" spans="2:30" s="31" customFormat="1" ht="20.25" customHeight="1" x14ac:dyDescent="0.25">
      <c r="B39" s="286">
        <v>33</v>
      </c>
      <c r="C39" s="286" t="s">
        <v>931</v>
      </c>
      <c r="D39" s="193" t="s">
        <v>37</v>
      </c>
      <c r="E39" s="193"/>
      <c r="F39" s="193" t="s">
        <v>37</v>
      </c>
      <c r="G39" s="193"/>
      <c r="H39" s="193"/>
      <c r="I39" s="193" t="s">
        <v>57</v>
      </c>
      <c r="J39" s="193" t="s">
        <v>633</v>
      </c>
      <c r="K39" s="193">
        <v>10</v>
      </c>
      <c r="L39" s="193">
        <v>12</v>
      </c>
      <c r="M39" s="193">
        <v>15</v>
      </c>
      <c r="N39" s="193" t="s">
        <v>37</v>
      </c>
      <c r="O39" s="193"/>
      <c r="P39" s="193"/>
      <c r="Q39" s="193" t="s">
        <v>37</v>
      </c>
      <c r="R39" s="193"/>
      <c r="S39" s="193" t="s">
        <v>37</v>
      </c>
      <c r="T39" s="193" t="s">
        <v>37</v>
      </c>
      <c r="U39" s="193" t="s">
        <v>37</v>
      </c>
      <c r="V39" s="193"/>
      <c r="W39" s="193"/>
      <c r="X39" s="193"/>
      <c r="Y39" s="193"/>
      <c r="Z39" s="146">
        <v>37</v>
      </c>
      <c r="AA39" s="146">
        <v>137</v>
      </c>
      <c r="AD39" s="84"/>
    </row>
    <row r="40" spans="2:30" s="31" customFormat="1" ht="20.25" customHeight="1" x14ac:dyDescent="0.25">
      <c r="B40" s="286">
        <v>34</v>
      </c>
      <c r="C40" s="286" t="s">
        <v>948</v>
      </c>
      <c r="D40" s="193" t="s">
        <v>37</v>
      </c>
      <c r="E40" s="193"/>
      <c r="F40" s="193" t="s">
        <v>37</v>
      </c>
      <c r="G40" s="193"/>
      <c r="H40" s="193"/>
      <c r="I40" s="193" t="s">
        <v>76</v>
      </c>
      <c r="J40" s="193" t="s">
        <v>790</v>
      </c>
      <c r="K40" s="193">
        <v>11</v>
      </c>
      <c r="L40" s="193">
        <v>14</v>
      </c>
      <c r="M40" s="193">
        <v>10</v>
      </c>
      <c r="N40" s="193"/>
      <c r="O40" s="193" t="s">
        <v>37</v>
      </c>
      <c r="P40" s="193"/>
      <c r="Q40" s="193" t="s">
        <v>37</v>
      </c>
      <c r="R40" s="193"/>
      <c r="S40" s="193" t="s">
        <v>37</v>
      </c>
      <c r="T40" s="193" t="s">
        <v>37</v>
      </c>
      <c r="U40" s="193" t="s">
        <v>37</v>
      </c>
      <c r="V40" s="193"/>
      <c r="W40" s="193"/>
      <c r="X40" s="193"/>
      <c r="Y40" s="193"/>
      <c r="Z40" s="146">
        <v>37</v>
      </c>
      <c r="AA40" s="146">
        <v>85</v>
      </c>
      <c r="AD40" s="84"/>
    </row>
    <row r="41" spans="2:30" s="31" customFormat="1" ht="22.5" customHeight="1" x14ac:dyDescent="0.25">
      <c r="B41" s="286">
        <v>35</v>
      </c>
      <c r="C41" s="295" t="s">
        <v>979</v>
      </c>
      <c r="D41" s="193" t="s">
        <v>37</v>
      </c>
      <c r="E41" s="193"/>
      <c r="F41" s="193" t="s">
        <v>37</v>
      </c>
      <c r="G41" s="193"/>
      <c r="H41" s="193"/>
      <c r="I41" s="193" t="s">
        <v>76</v>
      </c>
      <c r="J41" s="193" t="s">
        <v>790</v>
      </c>
      <c r="K41" s="193">
        <v>11</v>
      </c>
      <c r="L41" s="193">
        <v>14</v>
      </c>
      <c r="M41" s="193">
        <v>10</v>
      </c>
      <c r="N41" s="193" t="s">
        <v>37</v>
      </c>
      <c r="O41" s="193"/>
      <c r="P41" s="193"/>
      <c r="Q41" s="193" t="s">
        <v>37</v>
      </c>
      <c r="R41" s="193"/>
      <c r="S41" s="193" t="s">
        <v>37</v>
      </c>
      <c r="T41" s="193" t="s">
        <v>37</v>
      </c>
      <c r="U41" s="193" t="s">
        <v>37</v>
      </c>
      <c r="V41" s="193"/>
      <c r="W41" s="193"/>
      <c r="X41" s="193"/>
      <c r="Y41" s="193"/>
      <c r="Z41" s="146">
        <v>32</v>
      </c>
      <c r="AA41" s="146">
        <v>105</v>
      </c>
      <c r="AD41" s="84"/>
    </row>
    <row r="42" spans="2:30" s="31" customFormat="1" ht="20.25" customHeight="1" x14ac:dyDescent="0.25">
      <c r="B42" s="286">
        <v>36</v>
      </c>
      <c r="C42" s="286" t="s">
        <v>964</v>
      </c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85">
        <v>31</v>
      </c>
      <c r="AA42" s="85">
        <v>96</v>
      </c>
      <c r="AD42" s="84"/>
    </row>
    <row r="43" spans="2:30" s="31" customFormat="1" ht="20.25" customHeight="1" x14ac:dyDescent="0.25">
      <c r="B43" s="286">
        <v>37</v>
      </c>
      <c r="C43" s="286" t="s">
        <v>980</v>
      </c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85">
        <v>30</v>
      </c>
      <c r="AA43" s="85">
        <v>106</v>
      </c>
      <c r="AD43" s="84"/>
    </row>
    <row r="44" spans="2:30" s="31" customFormat="1" ht="20.25" customHeight="1" x14ac:dyDescent="0.25">
      <c r="B44" s="286">
        <v>38</v>
      </c>
      <c r="C44" s="286" t="s">
        <v>941</v>
      </c>
      <c r="D44" s="193" t="s">
        <v>37</v>
      </c>
      <c r="E44" s="193"/>
      <c r="F44" s="193" t="s">
        <v>37</v>
      </c>
      <c r="G44" s="193"/>
      <c r="H44" s="193"/>
      <c r="I44" s="193" t="s">
        <v>76</v>
      </c>
      <c r="J44" s="193" t="s">
        <v>790</v>
      </c>
      <c r="K44" s="193">
        <v>11</v>
      </c>
      <c r="L44" s="193">
        <v>14</v>
      </c>
      <c r="M44" s="193">
        <v>10</v>
      </c>
      <c r="N44" s="193" t="s">
        <v>37</v>
      </c>
      <c r="O44" s="193"/>
      <c r="P44" s="193"/>
      <c r="Q44" s="193" t="s">
        <v>37</v>
      </c>
      <c r="R44" s="193"/>
      <c r="S44" s="193" t="s">
        <v>37</v>
      </c>
      <c r="T44" s="193" t="s">
        <v>37</v>
      </c>
      <c r="U44" s="193" t="s">
        <v>37</v>
      </c>
      <c r="V44" s="193"/>
      <c r="W44" s="193"/>
      <c r="X44" s="193"/>
      <c r="Y44" s="193"/>
      <c r="Z44" s="146">
        <v>30</v>
      </c>
      <c r="AA44" s="146">
        <v>79</v>
      </c>
      <c r="AD44" s="84"/>
    </row>
    <row r="45" spans="2:30" s="31" customFormat="1" ht="20.25" customHeight="1" x14ac:dyDescent="0.25">
      <c r="B45" s="286">
        <v>39</v>
      </c>
      <c r="C45" s="286" t="s">
        <v>933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85">
        <v>27</v>
      </c>
      <c r="AA45" s="85">
        <v>93</v>
      </c>
      <c r="AD45" s="84"/>
    </row>
    <row r="46" spans="2:30" s="31" customFormat="1" ht="20.25" customHeight="1" x14ac:dyDescent="0.25">
      <c r="B46" s="286">
        <v>40</v>
      </c>
      <c r="C46" s="286" t="s">
        <v>976</v>
      </c>
      <c r="D46" s="193" t="s">
        <v>37</v>
      </c>
      <c r="E46" s="193"/>
      <c r="F46" s="193" t="s">
        <v>37</v>
      </c>
      <c r="G46" s="193"/>
      <c r="H46" s="193"/>
      <c r="I46" s="193">
        <v>17</v>
      </c>
      <c r="J46" s="193" t="s">
        <v>937</v>
      </c>
      <c r="K46" s="193">
        <v>12</v>
      </c>
      <c r="L46" s="193">
        <v>14</v>
      </c>
      <c r="M46" s="193">
        <v>10</v>
      </c>
      <c r="N46" s="193" t="s">
        <v>37</v>
      </c>
      <c r="O46" s="193"/>
      <c r="P46" s="193"/>
      <c r="Q46" s="193" t="s">
        <v>37</v>
      </c>
      <c r="R46" s="193"/>
      <c r="S46" s="193" t="s">
        <v>37</v>
      </c>
      <c r="T46" s="193" t="s">
        <v>37</v>
      </c>
      <c r="U46" s="193" t="s">
        <v>37</v>
      </c>
      <c r="V46" s="193"/>
      <c r="W46" s="193"/>
      <c r="X46" s="193"/>
      <c r="Y46" s="193"/>
      <c r="Z46" s="146">
        <v>27</v>
      </c>
      <c r="AA46" s="146">
        <v>77</v>
      </c>
      <c r="AD46" s="84"/>
    </row>
    <row r="47" spans="2:30" s="31" customFormat="1" ht="20.25" customHeight="1" x14ac:dyDescent="0.25">
      <c r="B47" s="286">
        <v>41</v>
      </c>
      <c r="C47" s="286" t="s">
        <v>956</v>
      </c>
      <c r="D47" s="193" t="s">
        <v>37</v>
      </c>
      <c r="E47" s="193"/>
      <c r="F47" s="193" t="s">
        <v>37</v>
      </c>
      <c r="G47" s="193"/>
      <c r="H47" s="193"/>
      <c r="I47" s="193" t="s">
        <v>76</v>
      </c>
      <c r="J47" s="193" t="s">
        <v>790</v>
      </c>
      <c r="K47" s="193">
        <v>11</v>
      </c>
      <c r="L47" s="193">
        <v>14</v>
      </c>
      <c r="M47" s="193">
        <v>10</v>
      </c>
      <c r="N47" s="193" t="s">
        <v>37</v>
      </c>
      <c r="O47" s="193"/>
      <c r="P47" s="193"/>
      <c r="Q47" s="193" t="s">
        <v>37</v>
      </c>
      <c r="R47" s="193"/>
      <c r="S47" s="193" t="s">
        <v>37</v>
      </c>
      <c r="T47" s="193" t="s">
        <v>37</v>
      </c>
      <c r="U47" s="193" t="s">
        <v>37</v>
      </c>
      <c r="V47" s="193"/>
      <c r="W47" s="193"/>
      <c r="X47" s="193"/>
      <c r="Y47" s="193"/>
      <c r="Z47" s="146">
        <v>25</v>
      </c>
      <c r="AA47" s="146">
        <v>59</v>
      </c>
      <c r="AD47" s="84"/>
    </row>
    <row r="48" spans="2:30" s="31" customFormat="1" ht="20.25" customHeight="1" x14ac:dyDescent="0.25">
      <c r="B48" s="286">
        <v>42</v>
      </c>
      <c r="C48" s="286" t="s">
        <v>953</v>
      </c>
      <c r="D48" s="193" t="s">
        <v>37</v>
      </c>
      <c r="E48" s="193"/>
      <c r="F48" s="193" t="s">
        <v>37</v>
      </c>
      <c r="G48" s="193"/>
      <c r="H48" s="193"/>
      <c r="I48" s="193" t="s">
        <v>76</v>
      </c>
      <c r="J48" s="193" t="s">
        <v>790</v>
      </c>
      <c r="K48" s="193">
        <v>11</v>
      </c>
      <c r="L48" s="193">
        <v>14</v>
      </c>
      <c r="M48" s="193">
        <v>10</v>
      </c>
      <c r="N48" s="193"/>
      <c r="O48" s="193" t="s">
        <v>37</v>
      </c>
      <c r="P48" s="193"/>
      <c r="Q48" s="193" t="s">
        <v>37</v>
      </c>
      <c r="R48" s="193"/>
      <c r="S48" s="193" t="s">
        <v>37</v>
      </c>
      <c r="T48" s="193" t="s">
        <v>37</v>
      </c>
      <c r="U48" s="193" t="s">
        <v>37</v>
      </c>
      <c r="V48" s="193"/>
      <c r="W48" s="193"/>
      <c r="X48" s="193"/>
      <c r="Y48" s="193"/>
      <c r="Z48" s="146">
        <v>23</v>
      </c>
      <c r="AA48" s="146">
        <v>65</v>
      </c>
      <c r="AD48" s="84"/>
    </row>
    <row r="49" spans="1:30" s="31" customFormat="1" ht="20.25" customHeight="1" x14ac:dyDescent="0.25">
      <c r="B49" s="286">
        <v>43</v>
      </c>
      <c r="C49" s="286" t="s">
        <v>944</v>
      </c>
      <c r="D49" s="193" t="s">
        <v>37</v>
      </c>
      <c r="E49" s="193"/>
      <c r="F49" s="193" t="s">
        <v>37</v>
      </c>
      <c r="G49" s="193"/>
      <c r="H49" s="193"/>
      <c r="I49" s="193" t="s">
        <v>76</v>
      </c>
      <c r="J49" s="193" t="s">
        <v>790</v>
      </c>
      <c r="K49" s="193">
        <v>11</v>
      </c>
      <c r="L49" s="193">
        <v>14</v>
      </c>
      <c r="M49" s="193">
        <v>10</v>
      </c>
      <c r="N49" s="193" t="s">
        <v>37</v>
      </c>
      <c r="O49" s="193"/>
      <c r="P49" s="193"/>
      <c r="Q49" s="193" t="s">
        <v>37</v>
      </c>
      <c r="R49" s="193"/>
      <c r="S49" s="193" t="s">
        <v>37</v>
      </c>
      <c r="T49" s="193" t="s">
        <v>37</v>
      </c>
      <c r="U49" s="193" t="s">
        <v>37</v>
      </c>
      <c r="V49" s="193"/>
      <c r="W49" s="193"/>
      <c r="X49" s="193"/>
      <c r="Y49" s="193"/>
      <c r="Z49" s="146">
        <v>20</v>
      </c>
      <c r="AA49" s="146">
        <v>52</v>
      </c>
      <c r="AD49" s="84"/>
    </row>
    <row r="50" spans="1:30" s="31" customFormat="1" ht="20.25" customHeight="1" x14ac:dyDescent="0.25">
      <c r="B50" s="286">
        <v>44</v>
      </c>
      <c r="C50" s="286" t="s">
        <v>927</v>
      </c>
      <c r="D50" s="188" t="s">
        <v>37</v>
      </c>
      <c r="E50" s="188"/>
      <c r="F50" s="188" t="s">
        <v>37</v>
      </c>
      <c r="G50" s="188"/>
      <c r="H50" s="188"/>
      <c r="I50" s="188" t="s">
        <v>76</v>
      </c>
      <c r="J50" s="188" t="s">
        <v>790</v>
      </c>
      <c r="K50" s="188">
        <v>15</v>
      </c>
      <c r="L50" s="188">
        <v>17</v>
      </c>
      <c r="M50" s="188">
        <v>16</v>
      </c>
      <c r="N50" s="188" t="s">
        <v>37</v>
      </c>
      <c r="O50" s="188"/>
      <c r="P50" s="188"/>
      <c r="Q50" s="188" t="s">
        <v>37</v>
      </c>
      <c r="R50" s="188"/>
      <c r="S50" s="188" t="s">
        <v>37</v>
      </c>
      <c r="T50" s="188" t="s">
        <v>37</v>
      </c>
      <c r="U50" s="188" t="s">
        <v>37</v>
      </c>
      <c r="V50" s="188"/>
      <c r="W50" s="188"/>
      <c r="X50" s="188"/>
      <c r="Y50" s="188"/>
      <c r="Z50" s="205">
        <v>19</v>
      </c>
      <c r="AA50" s="205">
        <v>66</v>
      </c>
      <c r="AD50" s="84"/>
    </row>
    <row r="51" spans="1:30" s="31" customFormat="1" ht="20.25" customHeight="1" x14ac:dyDescent="0.45">
      <c r="A51" s="288"/>
      <c r="B51" s="286">
        <v>45</v>
      </c>
      <c r="C51" s="286" t="s">
        <v>946</v>
      </c>
      <c r="D51" s="188" t="s">
        <v>37</v>
      </c>
      <c r="E51" s="188"/>
      <c r="F51" s="188" t="s">
        <v>37</v>
      </c>
      <c r="G51" s="188"/>
      <c r="H51" s="188"/>
      <c r="I51" s="188" t="s">
        <v>76</v>
      </c>
      <c r="J51" s="188" t="s">
        <v>790</v>
      </c>
      <c r="K51" s="188">
        <v>15</v>
      </c>
      <c r="L51" s="188">
        <v>17</v>
      </c>
      <c r="M51" s="188">
        <v>16</v>
      </c>
      <c r="N51" s="188" t="s">
        <v>37</v>
      </c>
      <c r="O51" s="188"/>
      <c r="P51" s="188"/>
      <c r="Q51" s="188" t="s">
        <v>37</v>
      </c>
      <c r="R51" s="188"/>
      <c r="S51" s="188" t="s">
        <v>37</v>
      </c>
      <c r="T51" s="188" t="s">
        <v>37</v>
      </c>
      <c r="U51" s="188" t="s">
        <v>37</v>
      </c>
      <c r="V51" s="188"/>
      <c r="W51" s="188"/>
      <c r="X51" s="188"/>
      <c r="Y51" s="188"/>
      <c r="Z51" s="205">
        <v>17</v>
      </c>
      <c r="AA51" s="205">
        <v>30</v>
      </c>
      <c r="AD51" s="84"/>
    </row>
    <row r="52" spans="1:30" s="31" customFormat="1" ht="20.25" customHeight="1" x14ac:dyDescent="0.45">
      <c r="A52" s="288"/>
      <c r="B52" s="286">
        <v>46</v>
      </c>
      <c r="C52" s="286" t="s">
        <v>959</v>
      </c>
      <c r="D52" s="188" t="s">
        <v>37</v>
      </c>
      <c r="E52" s="188"/>
      <c r="F52" s="188" t="s">
        <v>37</v>
      </c>
      <c r="G52" s="188"/>
      <c r="H52" s="188"/>
      <c r="I52" s="188" t="s">
        <v>76</v>
      </c>
      <c r="J52" s="188" t="s">
        <v>790</v>
      </c>
      <c r="K52" s="188">
        <v>15</v>
      </c>
      <c r="L52" s="188">
        <v>17</v>
      </c>
      <c r="M52" s="188">
        <v>16</v>
      </c>
      <c r="N52" s="188" t="s">
        <v>37</v>
      </c>
      <c r="O52" s="188"/>
      <c r="P52" s="188"/>
      <c r="Q52" s="188" t="s">
        <v>37</v>
      </c>
      <c r="R52" s="188"/>
      <c r="S52" s="188" t="s">
        <v>37</v>
      </c>
      <c r="T52" s="188" t="s">
        <v>37</v>
      </c>
      <c r="U52" s="188" t="s">
        <v>37</v>
      </c>
      <c r="V52" s="188"/>
      <c r="W52" s="188"/>
      <c r="X52" s="188"/>
      <c r="Y52" s="188"/>
      <c r="Z52" s="205">
        <v>16</v>
      </c>
      <c r="AA52" s="205">
        <v>40</v>
      </c>
      <c r="AD52" s="84"/>
    </row>
    <row r="53" spans="1:30" s="31" customFormat="1" ht="20.25" customHeight="1" x14ac:dyDescent="0.45">
      <c r="A53" s="288"/>
      <c r="B53" s="286">
        <v>47</v>
      </c>
      <c r="C53" s="286" t="s">
        <v>982</v>
      </c>
      <c r="D53" s="188" t="s">
        <v>37</v>
      </c>
      <c r="E53" s="188"/>
      <c r="F53" s="188" t="s">
        <v>37</v>
      </c>
      <c r="G53" s="188"/>
      <c r="H53" s="188"/>
      <c r="I53" s="188" t="s">
        <v>76</v>
      </c>
      <c r="J53" s="188" t="s">
        <v>790</v>
      </c>
      <c r="K53" s="188">
        <v>15</v>
      </c>
      <c r="L53" s="188">
        <v>17</v>
      </c>
      <c r="M53" s="188">
        <v>16</v>
      </c>
      <c r="N53" s="188" t="s">
        <v>37</v>
      </c>
      <c r="O53" s="188"/>
      <c r="P53" s="188"/>
      <c r="Q53" s="188" t="s">
        <v>37</v>
      </c>
      <c r="R53" s="188"/>
      <c r="S53" s="188" t="s">
        <v>37</v>
      </c>
      <c r="T53" s="188" t="s">
        <v>37</v>
      </c>
      <c r="U53" s="188" t="s">
        <v>37</v>
      </c>
      <c r="V53" s="188"/>
      <c r="W53" s="188"/>
      <c r="X53" s="188"/>
      <c r="Y53" s="188"/>
      <c r="Z53" s="205">
        <v>16</v>
      </c>
      <c r="AA53" s="205">
        <v>35</v>
      </c>
      <c r="AD53" s="84"/>
    </row>
    <row r="54" spans="1:30" s="31" customFormat="1" ht="20.25" customHeight="1" x14ac:dyDescent="0.45">
      <c r="A54" s="288"/>
      <c r="B54" s="286">
        <v>48</v>
      </c>
      <c r="C54" s="286" t="s">
        <v>958</v>
      </c>
      <c r="D54" s="188" t="s">
        <v>37</v>
      </c>
      <c r="E54" s="188"/>
      <c r="F54" s="188" t="s">
        <v>37</v>
      </c>
      <c r="G54" s="188"/>
      <c r="H54" s="188"/>
      <c r="I54" s="188" t="s">
        <v>76</v>
      </c>
      <c r="J54" s="188" t="s">
        <v>790</v>
      </c>
      <c r="K54" s="188">
        <v>15</v>
      </c>
      <c r="L54" s="188">
        <v>17</v>
      </c>
      <c r="M54" s="188">
        <v>16</v>
      </c>
      <c r="N54" s="188" t="s">
        <v>37</v>
      </c>
      <c r="O54" s="188"/>
      <c r="P54" s="188"/>
      <c r="Q54" s="188" t="s">
        <v>37</v>
      </c>
      <c r="R54" s="188"/>
      <c r="S54" s="188" t="s">
        <v>37</v>
      </c>
      <c r="T54" s="188" t="s">
        <v>37</v>
      </c>
      <c r="U54" s="188" t="s">
        <v>37</v>
      </c>
      <c r="V54" s="188"/>
      <c r="W54" s="188"/>
      <c r="X54" s="188"/>
      <c r="Y54" s="188"/>
      <c r="Z54" s="205">
        <v>15</v>
      </c>
      <c r="AA54" s="205">
        <v>38</v>
      </c>
      <c r="AD54" s="84"/>
    </row>
    <row r="55" spans="1:30" s="31" customFormat="1" ht="20.25" customHeight="1" x14ac:dyDescent="0.45">
      <c r="A55" s="288"/>
      <c r="B55" s="286">
        <v>49</v>
      </c>
      <c r="C55" s="286" t="s">
        <v>963</v>
      </c>
      <c r="D55" s="188" t="s">
        <v>37</v>
      </c>
      <c r="E55" s="188"/>
      <c r="F55" s="188" t="s">
        <v>37</v>
      </c>
      <c r="G55" s="188"/>
      <c r="H55" s="188"/>
      <c r="I55" s="188" t="s">
        <v>76</v>
      </c>
      <c r="J55" s="188" t="s">
        <v>790</v>
      </c>
      <c r="K55" s="188">
        <v>15</v>
      </c>
      <c r="L55" s="188">
        <v>17</v>
      </c>
      <c r="M55" s="188">
        <v>16</v>
      </c>
      <c r="N55" s="188" t="s">
        <v>37</v>
      </c>
      <c r="O55" s="188"/>
      <c r="P55" s="188"/>
      <c r="Q55" s="188" t="s">
        <v>37</v>
      </c>
      <c r="R55" s="188"/>
      <c r="S55" s="188" t="s">
        <v>37</v>
      </c>
      <c r="T55" s="188" t="s">
        <v>37</v>
      </c>
      <c r="U55" s="188" t="s">
        <v>37</v>
      </c>
      <c r="V55" s="188"/>
      <c r="W55" s="188"/>
      <c r="X55" s="188"/>
      <c r="Y55" s="188"/>
      <c r="Z55" s="205">
        <v>14</v>
      </c>
      <c r="AA55" s="205">
        <v>45</v>
      </c>
      <c r="AD55" s="84"/>
    </row>
    <row r="56" spans="1:30" s="31" customFormat="1" ht="20.25" customHeight="1" x14ac:dyDescent="0.45">
      <c r="A56" s="288"/>
      <c r="B56" s="286">
        <v>50</v>
      </c>
      <c r="C56" s="286" t="s">
        <v>950</v>
      </c>
      <c r="D56" s="188" t="s">
        <v>37</v>
      </c>
      <c r="E56" s="188"/>
      <c r="F56" s="188" t="s">
        <v>37</v>
      </c>
      <c r="G56" s="188"/>
      <c r="H56" s="188"/>
      <c r="I56" s="188" t="s">
        <v>76</v>
      </c>
      <c r="J56" s="188" t="s">
        <v>790</v>
      </c>
      <c r="K56" s="188">
        <v>15</v>
      </c>
      <c r="L56" s="188">
        <v>17</v>
      </c>
      <c r="M56" s="188">
        <v>16</v>
      </c>
      <c r="N56" s="188" t="s">
        <v>37</v>
      </c>
      <c r="O56" s="188"/>
      <c r="P56" s="188"/>
      <c r="Q56" s="188" t="s">
        <v>37</v>
      </c>
      <c r="R56" s="188"/>
      <c r="S56" s="188" t="s">
        <v>37</v>
      </c>
      <c r="T56" s="188" t="s">
        <v>37</v>
      </c>
      <c r="U56" s="188" t="s">
        <v>37</v>
      </c>
      <c r="V56" s="188"/>
      <c r="W56" s="188"/>
      <c r="X56" s="188"/>
      <c r="Y56" s="188"/>
      <c r="Z56" s="205">
        <v>13</v>
      </c>
      <c r="AA56" s="205">
        <v>49</v>
      </c>
      <c r="AD56" s="84"/>
    </row>
    <row r="57" spans="1:30" s="31" customFormat="1" ht="20.25" customHeight="1" x14ac:dyDescent="0.45">
      <c r="A57" s="288"/>
      <c r="B57" s="286">
        <v>51</v>
      </c>
      <c r="C57" s="286" t="s">
        <v>928</v>
      </c>
      <c r="D57" s="188" t="s">
        <v>37</v>
      </c>
      <c r="E57" s="188"/>
      <c r="F57" s="188" t="s">
        <v>37</v>
      </c>
      <c r="G57" s="188"/>
      <c r="H57" s="188"/>
      <c r="I57" s="188" t="s">
        <v>76</v>
      </c>
      <c r="J57" s="188" t="s">
        <v>790</v>
      </c>
      <c r="K57" s="188">
        <v>15</v>
      </c>
      <c r="L57" s="188">
        <v>17</v>
      </c>
      <c r="M57" s="188">
        <v>16</v>
      </c>
      <c r="N57" s="188" t="s">
        <v>37</v>
      </c>
      <c r="O57" s="188"/>
      <c r="P57" s="188"/>
      <c r="Q57" s="188" t="s">
        <v>37</v>
      </c>
      <c r="R57" s="188"/>
      <c r="S57" s="188" t="s">
        <v>37</v>
      </c>
      <c r="T57" s="188" t="s">
        <v>37</v>
      </c>
      <c r="U57" s="188" t="s">
        <v>37</v>
      </c>
      <c r="V57" s="188"/>
      <c r="W57" s="188"/>
      <c r="X57" s="188"/>
      <c r="Y57" s="188"/>
      <c r="Z57" s="205">
        <v>12</v>
      </c>
      <c r="AA57" s="205">
        <v>38</v>
      </c>
      <c r="AD57" s="84"/>
    </row>
    <row r="58" spans="1:30" s="31" customFormat="1" ht="20.25" customHeight="1" x14ac:dyDescent="0.45">
      <c r="A58" s="288"/>
      <c r="B58" s="286">
        <v>52</v>
      </c>
      <c r="C58" s="286" t="s">
        <v>965</v>
      </c>
      <c r="D58" s="188" t="s">
        <v>37</v>
      </c>
      <c r="E58" s="188"/>
      <c r="F58" s="188" t="s">
        <v>37</v>
      </c>
      <c r="G58" s="188"/>
      <c r="H58" s="188"/>
      <c r="I58" s="188" t="s">
        <v>76</v>
      </c>
      <c r="J58" s="188" t="s">
        <v>790</v>
      </c>
      <c r="K58" s="188">
        <v>15</v>
      </c>
      <c r="L58" s="188">
        <v>17</v>
      </c>
      <c r="M58" s="188">
        <v>16</v>
      </c>
      <c r="N58" s="188" t="s">
        <v>37</v>
      </c>
      <c r="O58" s="188"/>
      <c r="P58" s="188"/>
      <c r="Q58" s="188" t="s">
        <v>37</v>
      </c>
      <c r="R58" s="188"/>
      <c r="S58" s="188" t="s">
        <v>37</v>
      </c>
      <c r="T58" s="188" t="s">
        <v>37</v>
      </c>
      <c r="U58" s="188" t="s">
        <v>37</v>
      </c>
      <c r="V58" s="188"/>
      <c r="W58" s="188"/>
      <c r="X58" s="188"/>
      <c r="Y58" s="188"/>
      <c r="Z58" s="205">
        <v>11</v>
      </c>
      <c r="AA58" s="205">
        <v>30</v>
      </c>
      <c r="AD58" s="84"/>
    </row>
    <row r="59" spans="1:30" s="31" customFormat="1" ht="20.25" customHeight="1" x14ac:dyDescent="0.45">
      <c r="A59" s="288"/>
      <c r="B59" s="286">
        <v>53</v>
      </c>
      <c r="C59" s="286" t="s">
        <v>962</v>
      </c>
      <c r="D59" s="188" t="s">
        <v>37</v>
      </c>
      <c r="E59" s="188"/>
      <c r="F59" s="188" t="s">
        <v>37</v>
      </c>
      <c r="G59" s="188"/>
      <c r="H59" s="188"/>
      <c r="I59" s="188" t="s">
        <v>76</v>
      </c>
      <c r="J59" s="188" t="s">
        <v>790</v>
      </c>
      <c r="K59" s="188">
        <v>15</v>
      </c>
      <c r="L59" s="188">
        <v>17</v>
      </c>
      <c r="M59" s="188">
        <v>16</v>
      </c>
      <c r="N59" s="188" t="s">
        <v>37</v>
      </c>
      <c r="O59" s="188"/>
      <c r="P59" s="188"/>
      <c r="Q59" s="188" t="s">
        <v>37</v>
      </c>
      <c r="R59" s="188"/>
      <c r="S59" s="188" t="s">
        <v>37</v>
      </c>
      <c r="T59" s="188" t="s">
        <v>37</v>
      </c>
      <c r="U59" s="188" t="s">
        <v>37</v>
      </c>
      <c r="V59" s="188"/>
      <c r="W59" s="188"/>
      <c r="X59" s="188"/>
      <c r="Y59" s="188"/>
      <c r="Z59" s="205">
        <v>10</v>
      </c>
      <c r="AA59" s="205">
        <v>27</v>
      </c>
      <c r="AD59" s="84"/>
    </row>
    <row r="60" spans="1:30" s="31" customFormat="1" ht="20.25" customHeight="1" x14ac:dyDescent="0.45">
      <c r="A60" s="288"/>
      <c r="B60" s="286">
        <v>54</v>
      </c>
      <c r="C60" s="286" t="s">
        <v>947</v>
      </c>
      <c r="D60" s="188" t="s">
        <v>37</v>
      </c>
      <c r="E60" s="188"/>
      <c r="F60" s="188" t="s">
        <v>37</v>
      </c>
      <c r="G60" s="188"/>
      <c r="H60" s="188"/>
      <c r="I60" s="188" t="s">
        <v>76</v>
      </c>
      <c r="J60" s="188" t="s">
        <v>790</v>
      </c>
      <c r="K60" s="188">
        <v>15</v>
      </c>
      <c r="L60" s="188">
        <v>17</v>
      </c>
      <c r="M60" s="188">
        <v>16</v>
      </c>
      <c r="N60" s="188" t="s">
        <v>37</v>
      </c>
      <c r="O60" s="188"/>
      <c r="P60" s="188"/>
      <c r="Q60" s="188" t="s">
        <v>37</v>
      </c>
      <c r="R60" s="188"/>
      <c r="S60" s="188" t="s">
        <v>37</v>
      </c>
      <c r="T60" s="188" t="s">
        <v>37</v>
      </c>
      <c r="U60" s="188" t="s">
        <v>37</v>
      </c>
      <c r="V60" s="188"/>
      <c r="W60" s="188"/>
      <c r="X60" s="188"/>
      <c r="Y60" s="188"/>
      <c r="Z60" s="205">
        <v>7</v>
      </c>
      <c r="AA60" s="205">
        <v>24</v>
      </c>
      <c r="AD60" s="84"/>
    </row>
    <row r="61" spans="1:30" s="31" customFormat="1" ht="20.25" customHeight="1" x14ac:dyDescent="0.45">
      <c r="A61" s="288"/>
      <c r="B61" s="286">
        <v>55</v>
      </c>
      <c r="C61" s="286" t="s">
        <v>951</v>
      </c>
      <c r="D61" s="188" t="s">
        <v>37</v>
      </c>
      <c r="E61" s="188"/>
      <c r="F61" s="188" t="s">
        <v>37</v>
      </c>
      <c r="G61" s="188"/>
      <c r="H61" s="188"/>
      <c r="I61" s="188" t="s">
        <v>76</v>
      </c>
      <c r="J61" s="188" t="s">
        <v>790</v>
      </c>
      <c r="K61" s="188">
        <v>15</v>
      </c>
      <c r="L61" s="188">
        <v>17</v>
      </c>
      <c r="M61" s="188">
        <v>16</v>
      </c>
      <c r="N61" s="188" t="s">
        <v>37</v>
      </c>
      <c r="O61" s="188"/>
      <c r="P61" s="188"/>
      <c r="Q61" s="188" t="s">
        <v>37</v>
      </c>
      <c r="R61" s="188"/>
      <c r="S61" s="188" t="s">
        <v>37</v>
      </c>
      <c r="T61" s="188" t="s">
        <v>37</v>
      </c>
      <c r="U61" s="188" t="s">
        <v>37</v>
      </c>
      <c r="V61" s="188"/>
      <c r="W61" s="188"/>
      <c r="X61" s="188"/>
      <c r="Y61" s="188"/>
      <c r="Z61" s="205">
        <v>5</v>
      </c>
      <c r="AA61" s="205">
        <v>10</v>
      </c>
      <c r="AD61" s="84"/>
    </row>
    <row r="62" spans="1:30" s="31" customFormat="1" ht="20.25" customHeight="1" x14ac:dyDescent="0.45">
      <c r="A62" s="288"/>
      <c r="B62" s="286">
        <v>56</v>
      </c>
      <c r="C62" s="286" t="s">
        <v>975</v>
      </c>
      <c r="D62" s="188" t="s">
        <v>37</v>
      </c>
      <c r="E62" s="188"/>
      <c r="F62" s="188" t="s">
        <v>37</v>
      </c>
      <c r="G62" s="188"/>
      <c r="H62" s="188"/>
      <c r="I62" s="188" t="s">
        <v>76</v>
      </c>
      <c r="J62" s="188" t="s">
        <v>790</v>
      </c>
      <c r="K62" s="188">
        <v>15</v>
      </c>
      <c r="L62" s="188">
        <v>17</v>
      </c>
      <c r="M62" s="188">
        <v>16</v>
      </c>
      <c r="N62" s="188" t="s">
        <v>37</v>
      </c>
      <c r="O62" s="188"/>
      <c r="P62" s="188"/>
      <c r="Q62" s="188" t="s">
        <v>37</v>
      </c>
      <c r="R62" s="188"/>
      <c r="S62" s="188" t="s">
        <v>37</v>
      </c>
      <c r="T62" s="188" t="s">
        <v>37</v>
      </c>
      <c r="U62" s="188" t="s">
        <v>37</v>
      </c>
      <c r="V62" s="188"/>
      <c r="W62" s="188"/>
      <c r="X62" s="188"/>
      <c r="Y62" s="188"/>
      <c r="Z62" s="205">
        <v>5</v>
      </c>
      <c r="AA62" s="205">
        <v>10</v>
      </c>
      <c r="AD62" s="84"/>
    </row>
    <row r="63" spans="1:30" s="31" customFormat="1" ht="20.25" customHeight="1" x14ac:dyDescent="0.45">
      <c r="A63" s="288"/>
      <c r="B63" s="286">
        <v>57</v>
      </c>
      <c r="C63" s="286" t="s">
        <v>952</v>
      </c>
      <c r="D63" s="188" t="s">
        <v>37</v>
      </c>
      <c r="E63" s="188"/>
      <c r="F63" s="188" t="s">
        <v>37</v>
      </c>
      <c r="G63" s="188"/>
      <c r="H63" s="188"/>
      <c r="I63" s="188" t="s">
        <v>76</v>
      </c>
      <c r="J63" s="188" t="s">
        <v>790</v>
      </c>
      <c r="K63" s="188">
        <v>15</v>
      </c>
      <c r="L63" s="188">
        <v>17</v>
      </c>
      <c r="M63" s="188">
        <v>16</v>
      </c>
      <c r="N63" s="188" t="s">
        <v>37</v>
      </c>
      <c r="O63" s="188"/>
      <c r="P63" s="188"/>
      <c r="Q63" s="188" t="s">
        <v>37</v>
      </c>
      <c r="R63" s="188"/>
      <c r="S63" s="188" t="s">
        <v>37</v>
      </c>
      <c r="T63" s="188" t="s">
        <v>37</v>
      </c>
      <c r="U63" s="188" t="s">
        <v>37</v>
      </c>
      <c r="V63" s="188"/>
      <c r="W63" s="188"/>
      <c r="X63" s="188"/>
      <c r="Y63" s="188"/>
      <c r="Z63" s="205">
        <v>2</v>
      </c>
      <c r="AA63" s="205">
        <v>7</v>
      </c>
      <c r="AD63" s="84"/>
    </row>
    <row r="64" spans="1:30" s="31" customFormat="1" ht="20.25" customHeight="1" x14ac:dyDescent="0.45">
      <c r="A64" s="288"/>
      <c r="B64" s="286">
        <v>58</v>
      </c>
      <c r="C64" s="286" t="s">
        <v>957</v>
      </c>
      <c r="D64" s="188" t="s">
        <v>37</v>
      </c>
      <c r="E64" s="188"/>
      <c r="F64" s="188" t="s">
        <v>37</v>
      </c>
      <c r="G64" s="188"/>
      <c r="H64" s="188"/>
      <c r="I64" s="188" t="s">
        <v>76</v>
      </c>
      <c r="J64" s="188" t="s">
        <v>790</v>
      </c>
      <c r="K64" s="188">
        <v>15</v>
      </c>
      <c r="L64" s="188">
        <v>17</v>
      </c>
      <c r="M64" s="188">
        <v>16</v>
      </c>
      <c r="N64" s="188" t="s">
        <v>37</v>
      </c>
      <c r="O64" s="188"/>
      <c r="P64" s="188"/>
      <c r="Q64" s="188" t="s">
        <v>37</v>
      </c>
      <c r="R64" s="188"/>
      <c r="S64" s="188" t="s">
        <v>37</v>
      </c>
      <c r="T64" s="188" t="s">
        <v>37</v>
      </c>
      <c r="U64" s="188" t="s">
        <v>37</v>
      </c>
      <c r="V64" s="188"/>
      <c r="W64" s="188"/>
      <c r="X64" s="188"/>
      <c r="Y64" s="188"/>
      <c r="Z64" s="205">
        <v>1</v>
      </c>
      <c r="AA64" s="205">
        <v>4</v>
      </c>
      <c r="AD64" s="84"/>
    </row>
  </sheetData>
  <sortState ref="C8:AA106">
    <sortCondition descending="1" ref="Z8:Z106"/>
    <sortCondition descending="1" ref="AA8:AA106"/>
  </sortState>
  <mergeCells count="20">
    <mergeCell ref="B3:Y3"/>
    <mergeCell ref="C4:C6"/>
    <mergeCell ref="B4:B6"/>
    <mergeCell ref="B1:Y1"/>
    <mergeCell ref="B2:H2"/>
    <mergeCell ref="I2:N2"/>
    <mergeCell ref="O2:S2"/>
    <mergeCell ref="T2:Y2"/>
    <mergeCell ref="AC4:AC5"/>
    <mergeCell ref="D4:E5"/>
    <mergeCell ref="F4:H5"/>
    <mergeCell ref="I4:J5"/>
    <mergeCell ref="K4:L5"/>
    <mergeCell ref="M4:M6"/>
    <mergeCell ref="X4:Y5"/>
    <mergeCell ref="V4:W5"/>
    <mergeCell ref="S4:U5"/>
    <mergeCell ref="Q4:R5"/>
    <mergeCell ref="P4:P5"/>
    <mergeCell ref="N4:O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82"/>
  <sheetViews>
    <sheetView rightToLeft="1" tabSelected="1" topLeftCell="B1" zoomScaleNormal="100" workbookViewId="0">
      <pane ySplit="5" topLeftCell="A6" activePane="bottomLeft" state="frozen"/>
      <selection activeCell="B1" sqref="B1"/>
      <selection pane="bottomLeft" activeCell="U3" sqref="U3:V4"/>
    </sheetView>
  </sheetViews>
  <sheetFormatPr defaultColWidth="9.140625" defaultRowHeight="21" x14ac:dyDescent="0.25"/>
  <cols>
    <col min="1" max="1" width="0" style="50" hidden="1" customWidth="1"/>
    <col min="2" max="2" width="9.140625" style="51"/>
    <col min="3" max="3" width="4.28515625" style="50" customWidth="1"/>
    <col min="4" max="4" width="5.140625" style="3" customWidth="1"/>
    <col min="5" max="5" width="4.140625" style="3" customWidth="1"/>
    <col min="6" max="6" width="7.42578125" style="3" customWidth="1"/>
    <col min="7" max="7" width="28.85546875" style="3" customWidth="1"/>
    <col min="8" max="8" width="11.7109375" style="3" hidden="1" customWidth="1"/>
    <col min="9" max="9" width="9" style="3" hidden="1" customWidth="1"/>
    <col min="10" max="10" width="6.5703125" style="3" hidden="1" customWidth="1"/>
    <col min="11" max="11" width="11.28515625" style="3" customWidth="1"/>
    <col min="12" max="13" width="7.7109375" style="3" customWidth="1"/>
    <col min="14" max="19" width="4.42578125" style="3" customWidth="1"/>
    <col min="20" max="20" width="5" style="3" customWidth="1"/>
    <col min="21" max="21" width="6.85546875" style="3" customWidth="1"/>
    <col min="22" max="22" width="7.5703125" style="3" customWidth="1"/>
    <col min="26" max="26" width="8.7109375" customWidth="1"/>
    <col min="36" max="16384" width="9.140625" style="3"/>
  </cols>
  <sheetData>
    <row r="1" spans="1:35" s="114" customFormat="1" x14ac:dyDescent="0.25">
      <c r="A1" s="50"/>
      <c r="B1" s="51"/>
      <c r="C1" s="50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114" customFormat="1" ht="15.75" customHeight="1" x14ac:dyDescent="0.25">
      <c r="B2" s="56"/>
      <c r="C2" s="441"/>
      <c r="D2" s="452"/>
      <c r="E2" s="451" t="s">
        <v>986</v>
      </c>
      <c r="F2" s="364" t="s">
        <v>987</v>
      </c>
      <c r="G2" s="364" t="s">
        <v>7</v>
      </c>
      <c r="H2" s="364" t="s">
        <v>988</v>
      </c>
      <c r="I2" s="364" t="s">
        <v>989</v>
      </c>
      <c r="J2" s="364" t="s">
        <v>990</v>
      </c>
      <c r="K2" s="445" t="s">
        <v>991</v>
      </c>
      <c r="L2" s="450"/>
      <c r="M2" s="446"/>
      <c r="N2" s="445" t="s">
        <v>992</v>
      </c>
      <c r="O2" s="450"/>
      <c r="P2" s="446"/>
      <c r="Q2" s="445" t="s">
        <v>993</v>
      </c>
      <c r="R2" s="450"/>
      <c r="S2" s="450"/>
      <c r="T2" s="446"/>
      <c r="U2" s="455" t="s">
        <v>1941</v>
      </c>
      <c r="V2" s="45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spans="1:35" s="114" customFormat="1" ht="19.5" customHeight="1" x14ac:dyDescent="0.25">
      <c r="B3" s="56"/>
      <c r="C3" s="441"/>
      <c r="D3" s="453"/>
      <c r="E3" s="451"/>
      <c r="F3" s="449"/>
      <c r="G3" s="449"/>
      <c r="H3" s="449"/>
      <c r="I3" s="449"/>
      <c r="J3" s="449"/>
      <c r="K3" s="364" t="s">
        <v>995</v>
      </c>
      <c r="L3" s="364" t="s">
        <v>996</v>
      </c>
      <c r="M3" s="364" t="s">
        <v>997</v>
      </c>
      <c r="N3" s="445" t="s">
        <v>19</v>
      </c>
      <c r="O3" s="446"/>
      <c r="P3" s="364" t="s">
        <v>20</v>
      </c>
      <c r="Q3" s="445" t="s">
        <v>998</v>
      </c>
      <c r="R3" s="446"/>
      <c r="S3" s="445" t="s">
        <v>999</v>
      </c>
      <c r="T3" s="446"/>
      <c r="U3" s="455">
        <f>COUNTIF(N7:N925,"*")</f>
        <v>838</v>
      </c>
      <c r="V3" s="45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4" spans="1:35" s="114" customFormat="1" ht="17.25" customHeight="1" x14ac:dyDescent="0.25">
      <c r="B4" s="56"/>
      <c r="C4" s="441"/>
      <c r="D4" s="453"/>
      <c r="E4" s="451"/>
      <c r="F4" s="449"/>
      <c r="G4" s="449"/>
      <c r="H4" s="365"/>
      <c r="I4" s="365"/>
      <c r="J4" s="365"/>
      <c r="K4" s="449"/>
      <c r="L4" s="449"/>
      <c r="M4" s="449"/>
      <c r="N4" s="364" t="s">
        <v>29</v>
      </c>
      <c r="O4" s="364" t="s">
        <v>1000</v>
      </c>
      <c r="P4" s="449"/>
      <c r="Q4" s="364" t="s">
        <v>19</v>
      </c>
      <c r="R4" s="364" t="s">
        <v>20</v>
      </c>
      <c r="S4" s="364" t="s">
        <v>19</v>
      </c>
      <c r="T4" s="364" t="s">
        <v>20</v>
      </c>
      <c r="U4" s="455"/>
      <c r="V4" s="45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</row>
    <row r="5" spans="1:35" s="114" customFormat="1" ht="21" customHeight="1" x14ac:dyDescent="0.25">
      <c r="B5" s="56"/>
      <c r="C5" s="441"/>
      <c r="D5" s="454"/>
      <c r="E5" s="451"/>
      <c r="F5" s="365"/>
      <c r="G5" s="365"/>
      <c r="H5" s="293"/>
      <c r="I5" s="293"/>
      <c r="J5" s="293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294" t="s">
        <v>34</v>
      </c>
      <c r="V5" s="294" t="s">
        <v>35</v>
      </c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s="56" customFormat="1" x14ac:dyDescent="0.25">
      <c r="A6" s="51"/>
      <c r="B6" s="51"/>
      <c r="C6" s="265">
        <v>198</v>
      </c>
      <c r="D6" s="274"/>
      <c r="E6" s="256"/>
      <c r="F6" s="252" t="s">
        <v>1001</v>
      </c>
      <c r="G6" s="252">
        <f>SUM(N6,N37,N81,N149)</f>
        <v>178</v>
      </c>
      <c r="H6" s="230">
        <f>SUM(Q6,Q37,Q81,Q149)</f>
        <v>151</v>
      </c>
      <c r="I6" s="231">
        <f>SUM(T6,T37,T81,T149)</f>
        <v>27</v>
      </c>
      <c r="J6" s="53"/>
      <c r="K6" s="447" t="s">
        <v>1953</v>
      </c>
      <c r="L6" s="448"/>
      <c r="M6" s="229" t="s">
        <v>994</v>
      </c>
      <c r="N6" s="226">
        <f>COUNTIF(N7:N36,"*")</f>
        <v>26</v>
      </c>
      <c r="O6" s="447" t="s">
        <v>1938</v>
      </c>
      <c r="P6" s="448"/>
      <c r="Q6" s="226">
        <f>COUNTIF(N7:N27,"*")</f>
        <v>21</v>
      </c>
      <c r="R6" s="447" t="s">
        <v>1942</v>
      </c>
      <c r="S6" s="448"/>
      <c r="T6" s="226">
        <f>COUNTIF(N28:N36,"*")</f>
        <v>5</v>
      </c>
      <c r="U6" s="224"/>
      <c r="V6" s="224"/>
      <c r="W6"/>
      <c r="X6"/>
      <c r="Y6"/>
      <c r="Z6" s="55"/>
      <c r="AA6" s="55"/>
      <c r="AB6" s="55"/>
      <c r="AC6" s="55"/>
      <c r="AD6" s="55"/>
      <c r="AE6" s="55"/>
      <c r="AF6" s="55"/>
      <c r="AG6" s="55"/>
      <c r="AH6" s="55"/>
      <c r="AI6" s="55"/>
    </row>
    <row r="7" spans="1:35" ht="19.5" customHeight="1" x14ac:dyDescent="0.25">
      <c r="A7" s="57">
        <v>1</v>
      </c>
      <c r="B7" s="264"/>
      <c r="C7" s="223">
        <v>1</v>
      </c>
      <c r="D7" s="206">
        <v>1</v>
      </c>
      <c r="E7" s="456" t="s">
        <v>1001</v>
      </c>
      <c r="F7" s="206" t="s">
        <v>1029</v>
      </c>
      <c r="G7" s="206" t="s">
        <v>70</v>
      </c>
      <c r="H7" s="206" t="s">
        <v>1002</v>
      </c>
      <c r="I7" s="206" t="s">
        <v>1003</v>
      </c>
      <c r="J7" s="206" t="s">
        <v>1004</v>
      </c>
      <c r="K7" s="206" t="str">
        <f>'[1]ایجرود حلب آرتا'!J44</f>
        <v>97/11/19</v>
      </c>
      <c r="L7" s="206">
        <f>'[1]ایجرود حلب آرتا'!G44</f>
        <v>0</v>
      </c>
      <c r="M7" s="206">
        <f>'[1]ایجرود حلب آرتا'!H44</f>
        <v>0</v>
      </c>
      <c r="N7" s="206" t="str">
        <f>'[1]ایجرود حلب آرتا'!Q44</f>
        <v>*</v>
      </c>
      <c r="O7" s="206">
        <f>'[1]ایجرود حلب آرتا'!R44</f>
        <v>0</v>
      </c>
      <c r="P7" s="206"/>
      <c r="Q7" s="206" t="str">
        <f>'ایجرود حلب آرتا'!T8</f>
        <v>*</v>
      </c>
      <c r="R7" s="206"/>
      <c r="S7" s="206" t="str">
        <f>'ایجرود حلب آرتا'!S8</f>
        <v>*</v>
      </c>
      <c r="T7" s="206"/>
      <c r="U7" s="130">
        <v>181</v>
      </c>
      <c r="V7" s="130">
        <v>606</v>
      </c>
    </row>
    <row r="8" spans="1:35" ht="19.5" customHeight="1" x14ac:dyDescent="0.25">
      <c r="A8" s="57">
        <v>1</v>
      </c>
      <c r="B8" s="264"/>
      <c r="C8" s="223">
        <v>2</v>
      </c>
      <c r="D8" s="206">
        <v>2</v>
      </c>
      <c r="E8" s="457"/>
      <c r="F8" s="206" t="s">
        <v>1026</v>
      </c>
      <c r="G8" s="206" t="s">
        <v>67</v>
      </c>
      <c r="H8" s="206" t="s">
        <v>1002</v>
      </c>
      <c r="I8" s="206" t="s">
        <v>1003</v>
      </c>
      <c r="J8" s="206" t="s">
        <v>1004</v>
      </c>
      <c r="K8" s="206" t="str">
        <f>'[1]ایجرود حلب آرتا'!J40</f>
        <v>97/11/20</v>
      </c>
      <c r="L8" s="206">
        <f>'[1]ایجرود حلب آرتا'!G40</f>
        <v>0</v>
      </c>
      <c r="M8" s="206">
        <f>'[1]ایجرود حلب آرتا'!H40</f>
        <v>0</v>
      </c>
      <c r="N8" s="206" t="str">
        <f>'[1]ایجرود حلب آرتا'!Q40</f>
        <v>*</v>
      </c>
      <c r="O8" s="206">
        <f>'[1]ایجرود حلب آرتا'!R40</f>
        <v>0</v>
      </c>
      <c r="P8" s="206"/>
      <c r="Q8" s="206" t="str">
        <f>'ایجرود حلب آرتا'!T9</f>
        <v>*</v>
      </c>
      <c r="R8" s="206"/>
      <c r="S8" s="206" t="str">
        <f>'ایجرود حلب آرتا'!S9</f>
        <v>*</v>
      </c>
      <c r="T8" s="206"/>
      <c r="U8" s="130">
        <v>168</v>
      </c>
      <c r="V8" s="130">
        <v>522</v>
      </c>
    </row>
    <row r="9" spans="1:35" ht="19.5" customHeight="1" x14ac:dyDescent="0.25">
      <c r="A9" s="57">
        <v>1</v>
      </c>
      <c r="B9" s="264"/>
      <c r="C9" s="223">
        <v>3</v>
      </c>
      <c r="D9" s="206">
        <v>3</v>
      </c>
      <c r="E9" s="457"/>
      <c r="F9" s="206" t="s">
        <v>1009</v>
      </c>
      <c r="G9" s="206" t="s">
        <v>45</v>
      </c>
      <c r="H9" s="206" t="s">
        <v>1002</v>
      </c>
      <c r="I9" s="206" t="s">
        <v>1003</v>
      </c>
      <c r="J9" s="206" t="s">
        <v>1004</v>
      </c>
      <c r="K9" s="206" t="str">
        <f>'[1]ایجرود حلب آرتا'!J15</f>
        <v>97/11/22</v>
      </c>
      <c r="L9" s="206">
        <f>'[1]ایجرود حلب آرتا'!G15</f>
        <v>0</v>
      </c>
      <c r="M9" s="206">
        <f>'[1]ایجرود حلب آرتا'!H15</f>
        <v>0</v>
      </c>
      <c r="N9" s="206" t="str">
        <f>'[1]ایجرود حلب آرتا'!Q15</f>
        <v>*</v>
      </c>
      <c r="O9" s="206">
        <f>'[1]ایجرود حلب آرتا'!R15</f>
        <v>0</v>
      </c>
      <c r="P9" s="206"/>
      <c r="Q9" s="206" t="str">
        <f>'ایجرود حلب آرتا'!T10</f>
        <v>*</v>
      </c>
      <c r="R9" s="206"/>
      <c r="S9" s="206" t="str">
        <f>'ایجرود حلب آرتا'!S10</f>
        <v>*</v>
      </c>
      <c r="T9" s="206"/>
      <c r="U9" s="130">
        <v>150</v>
      </c>
      <c r="V9" s="130">
        <v>471</v>
      </c>
    </row>
    <row r="10" spans="1:35" ht="19.5" customHeight="1" x14ac:dyDescent="0.25">
      <c r="A10" s="57">
        <v>1</v>
      </c>
      <c r="B10" s="264"/>
      <c r="C10" s="223">
        <v>4</v>
      </c>
      <c r="D10" s="206">
        <v>4</v>
      </c>
      <c r="E10" s="457"/>
      <c r="F10" s="206" t="s">
        <v>1022</v>
      </c>
      <c r="G10" s="206" t="s">
        <v>62</v>
      </c>
      <c r="H10" s="206" t="s">
        <v>1002</v>
      </c>
      <c r="I10" s="206" t="s">
        <v>1003</v>
      </c>
      <c r="J10" s="206" t="s">
        <v>1004</v>
      </c>
      <c r="K10" s="206" t="str">
        <f>'[1]ایجرود حلب آرتا'!J35</f>
        <v>1397/10/21</v>
      </c>
      <c r="L10" s="206">
        <f>'[1]ایجرود حلب آرتا'!G35</f>
        <v>0</v>
      </c>
      <c r="M10" s="206">
        <f>'[1]ایجرود حلب آرتا'!H35</f>
        <v>0</v>
      </c>
      <c r="N10" s="206" t="str">
        <f>'[1]ایجرود حلب آرتا'!Q35</f>
        <v>*</v>
      </c>
      <c r="O10" s="206">
        <f>'[1]ایجرود حلب آرتا'!R35</f>
        <v>0</v>
      </c>
      <c r="P10" s="206"/>
      <c r="Q10" s="206" t="str">
        <f>'ایجرود حلب آرتا'!T11</f>
        <v>*</v>
      </c>
      <c r="R10" s="206"/>
      <c r="S10" s="206" t="str">
        <f>'ایجرود حلب آرتا'!S11</f>
        <v>*</v>
      </c>
      <c r="T10" s="206"/>
      <c r="U10" s="130">
        <v>147</v>
      </c>
      <c r="V10" s="130">
        <v>460</v>
      </c>
    </row>
    <row r="11" spans="1:35" ht="19.5" customHeight="1" x14ac:dyDescent="0.25">
      <c r="A11" s="57">
        <v>1</v>
      </c>
      <c r="B11" s="264"/>
      <c r="C11" s="223">
        <v>5</v>
      </c>
      <c r="D11" s="206">
        <v>5</v>
      </c>
      <c r="E11" s="457"/>
      <c r="F11" s="206" t="s">
        <v>1014</v>
      </c>
      <c r="G11" s="206" t="s">
        <v>50</v>
      </c>
      <c r="H11" s="206" t="s">
        <v>1002</v>
      </c>
      <c r="I11" s="206" t="s">
        <v>1003</v>
      </c>
      <c r="J11" s="206" t="s">
        <v>1004</v>
      </c>
      <c r="K11" s="206" t="str">
        <f>'[1]ایجرود حلب آرتا'!J23</f>
        <v>97/11/19</v>
      </c>
      <c r="L11" s="206">
        <f>'[1]ایجرود حلب آرتا'!G23</f>
        <v>0</v>
      </c>
      <c r="M11" s="206">
        <f>'[1]ایجرود حلب آرتا'!H23</f>
        <v>0</v>
      </c>
      <c r="N11" s="206" t="str">
        <f>'[1]ایجرود حلب آرتا'!Q23</f>
        <v>*</v>
      </c>
      <c r="O11" s="206">
        <f>'[1]ایجرود حلب آرتا'!R23</f>
        <v>0</v>
      </c>
      <c r="P11" s="206"/>
      <c r="Q11" s="206" t="str">
        <f>'ایجرود حلب آرتا'!T12</f>
        <v>*</v>
      </c>
      <c r="R11" s="206"/>
      <c r="S11" s="206" t="str">
        <f>'ایجرود حلب آرتا'!S12</f>
        <v>*</v>
      </c>
      <c r="T11" s="206"/>
      <c r="U11" s="130">
        <v>119</v>
      </c>
      <c r="V11" s="130">
        <v>347</v>
      </c>
    </row>
    <row r="12" spans="1:35" ht="19.5" customHeight="1" x14ac:dyDescent="0.25">
      <c r="A12" s="57">
        <v>1</v>
      </c>
      <c r="B12" s="264"/>
      <c r="C12" s="223">
        <v>6</v>
      </c>
      <c r="D12" s="206">
        <v>6</v>
      </c>
      <c r="E12" s="457"/>
      <c r="F12" s="206" t="s">
        <v>1030</v>
      </c>
      <c r="G12" s="206" t="s">
        <v>71</v>
      </c>
      <c r="H12" s="206" t="s">
        <v>1002</v>
      </c>
      <c r="I12" s="206" t="s">
        <v>1003</v>
      </c>
      <c r="J12" s="206" t="s">
        <v>1004</v>
      </c>
      <c r="K12" s="206" t="str">
        <f>'[1]ایجرود حلب آرتا'!J45</f>
        <v>97/11/22</v>
      </c>
      <c r="L12" s="206">
        <f>'[1]ایجرود حلب آرتا'!G45</f>
        <v>0</v>
      </c>
      <c r="M12" s="206">
        <f>'[1]ایجرود حلب آرتا'!H45</f>
        <v>0</v>
      </c>
      <c r="N12" s="206" t="str">
        <f>'[1]ایجرود حلب آرتا'!Q45</f>
        <v>*</v>
      </c>
      <c r="O12" s="206">
        <f>'[1]ایجرود حلب آرتا'!R45</f>
        <v>0</v>
      </c>
      <c r="P12" s="206"/>
      <c r="Q12" s="206" t="str">
        <f>'ایجرود حلب آرتا'!T13</f>
        <v>*</v>
      </c>
      <c r="R12" s="206"/>
      <c r="S12" s="206" t="str">
        <f>'ایجرود حلب آرتا'!S13</f>
        <v>*</v>
      </c>
      <c r="T12" s="206"/>
      <c r="U12" s="130">
        <v>109</v>
      </c>
      <c r="V12" s="130">
        <v>301</v>
      </c>
    </row>
    <row r="13" spans="1:35" ht="19.5" customHeight="1" x14ac:dyDescent="0.25">
      <c r="A13" s="57">
        <v>1</v>
      </c>
      <c r="B13" s="264"/>
      <c r="C13" s="223">
        <v>7</v>
      </c>
      <c r="D13" s="206">
        <v>7</v>
      </c>
      <c r="E13" s="457"/>
      <c r="F13" s="206" t="s">
        <v>1028</v>
      </c>
      <c r="G13" s="206" t="s">
        <v>69</v>
      </c>
      <c r="H13" s="206" t="s">
        <v>1002</v>
      </c>
      <c r="I13" s="206" t="s">
        <v>1003</v>
      </c>
      <c r="J13" s="206" t="s">
        <v>1004</v>
      </c>
      <c r="K13" s="206" t="str">
        <f>'[1]ایجرود حلب آرتا'!J43</f>
        <v>97/11/20</v>
      </c>
      <c r="L13" s="206">
        <f>'[1]ایجرود حلب آرتا'!G43</f>
        <v>0</v>
      </c>
      <c r="M13" s="206">
        <f>'[1]ایجرود حلب آرتا'!H43</f>
        <v>0</v>
      </c>
      <c r="N13" s="206" t="str">
        <f>'[1]ایجرود حلب آرتا'!Q43</f>
        <v>*</v>
      </c>
      <c r="O13" s="206">
        <f>'[1]ایجرود حلب آرتا'!R43</f>
        <v>0</v>
      </c>
      <c r="P13" s="206"/>
      <c r="Q13" s="206" t="str">
        <f>'ایجرود حلب آرتا'!T14</f>
        <v>*</v>
      </c>
      <c r="R13" s="206"/>
      <c r="S13" s="206" t="str">
        <f>'ایجرود حلب آرتا'!S14</f>
        <v>*</v>
      </c>
      <c r="T13" s="206"/>
      <c r="U13" s="130">
        <v>106</v>
      </c>
      <c r="V13" s="130">
        <v>339</v>
      </c>
    </row>
    <row r="14" spans="1:35" ht="19.5" customHeight="1" x14ac:dyDescent="0.25">
      <c r="A14" s="57">
        <v>1</v>
      </c>
      <c r="B14" s="264"/>
      <c r="C14" s="223">
        <v>8</v>
      </c>
      <c r="D14" s="206">
        <v>8</v>
      </c>
      <c r="E14" s="457"/>
      <c r="F14" s="206" t="s">
        <v>1032</v>
      </c>
      <c r="G14" s="206" t="s">
        <v>73</v>
      </c>
      <c r="H14" s="206" t="s">
        <v>1002</v>
      </c>
      <c r="I14" s="206" t="s">
        <v>1003</v>
      </c>
      <c r="J14" s="206" t="s">
        <v>1004</v>
      </c>
      <c r="K14" s="206" t="str">
        <f>'[1]ایجرود حلب آرتا'!J47</f>
        <v>97/11/19</v>
      </c>
      <c r="L14" s="206">
        <f>'[1]ایجرود حلب آرتا'!G47</f>
        <v>0</v>
      </c>
      <c r="M14" s="206">
        <f>'[1]ایجرود حلب آرتا'!H47</f>
        <v>0</v>
      </c>
      <c r="N14" s="206" t="str">
        <f>'[1]ایجرود حلب آرتا'!Q47</f>
        <v>*</v>
      </c>
      <c r="O14" s="206">
        <f>'[1]ایجرود حلب آرتا'!R47</f>
        <v>0</v>
      </c>
      <c r="P14" s="206"/>
      <c r="Q14" s="206" t="str">
        <f>'ایجرود حلب آرتا'!T15</f>
        <v>*</v>
      </c>
      <c r="R14" s="206"/>
      <c r="S14" s="206" t="str">
        <f>'ایجرود حلب آرتا'!S15</f>
        <v>*</v>
      </c>
      <c r="T14" s="206"/>
      <c r="U14" s="130">
        <v>101</v>
      </c>
      <c r="V14" s="130">
        <v>228</v>
      </c>
    </row>
    <row r="15" spans="1:35" ht="19.5" customHeight="1" x14ac:dyDescent="0.25">
      <c r="A15" s="57">
        <v>1</v>
      </c>
      <c r="B15" s="264"/>
      <c r="C15" s="223">
        <v>9</v>
      </c>
      <c r="D15" s="206">
        <v>9</v>
      </c>
      <c r="E15" s="457"/>
      <c r="F15" s="206" t="s">
        <v>1034</v>
      </c>
      <c r="G15" s="206" t="s">
        <v>75</v>
      </c>
      <c r="H15" s="206" t="s">
        <v>1002</v>
      </c>
      <c r="I15" s="206" t="s">
        <v>1003</v>
      </c>
      <c r="J15" s="206" t="s">
        <v>1004</v>
      </c>
      <c r="K15" s="206" t="str">
        <f>'[1]ایجرود حلب آرتا'!J50</f>
        <v>97/11/18</v>
      </c>
      <c r="L15" s="206">
        <f>'[1]ایجرود حلب آرتا'!G50</f>
        <v>0</v>
      </c>
      <c r="M15" s="206">
        <f>'[1]ایجرود حلب آرتا'!H50</f>
        <v>0</v>
      </c>
      <c r="N15" s="206" t="str">
        <f>'[1]ایجرود حلب آرتا'!Q50</f>
        <v>*</v>
      </c>
      <c r="O15" s="206">
        <f>'[1]ایجرود حلب آرتا'!R50</f>
        <v>0</v>
      </c>
      <c r="P15" s="206"/>
      <c r="Q15" s="206" t="str">
        <f>'ایجرود حلب آرتا'!T16</f>
        <v>*</v>
      </c>
      <c r="R15" s="206"/>
      <c r="S15" s="206" t="str">
        <f>'ایجرود حلب آرتا'!S16</f>
        <v>*</v>
      </c>
      <c r="T15" s="206"/>
      <c r="U15" s="130">
        <v>96</v>
      </c>
      <c r="V15" s="130">
        <v>306</v>
      </c>
    </row>
    <row r="16" spans="1:35" ht="19.5" customHeight="1" x14ac:dyDescent="0.25">
      <c r="A16" s="57">
        <v>1</v>
      </c>
      <c r="B16" s="264"/>
      <c r="C16" s="223">
        <v>10</v>
      </c>
      <c r="D16" s="206">
        <v>10</v>
      </c>
      <c r="E16" s="457"/>
      <c r="F16" s="206" t="s">
        <v>1027</v>
      </c>
      <c r="G16" s="206" t="s">
        <v>68</v>
      </c>
      <c r="H16" s="206" t="s">
        <v>1002</v>
      </c>
      <c r="I16" s="206" t="s">
        <v>1003</v>
      </c>
      <c r="J16" s="206" t="s">
        <v>1004</v>
      </c>
      <c r="K16" s="206" t="str">
        <f>'[1]ایجرود حلب آرتا'!J42</f>
        <v>97/11/19</v>
      </c>
      <c r="L16" s="206">
        <f>'[1]ایجرود حلب آرتا'!G42</f>
        <v>0</v>
      </c>
      <c r="M16" s="206">
        <f>'[1]ایجرود حلب آرتا'!H42</f>
        <v>0</v>
      </c>
      <c r="N16" s="206" t="str">
        <f>'[1]ایجرود حلب آرتا'!Q42</f>
        <v>*</v>
      </c>
      <c r="O16" s="206">
        <f>'[1]ایجرود حلب آرتا'!R42</f>
        <v>0</v>
      </c>
      <c r="P16" s="206"/>
      <c r="Q16" s="206" t="str">
        <f>'ایجرود حلب آرتا'!T17</f>
        <v>*</v>
      </c>
      <c r="R16" s="206"/>
      <c r="S16" s="206" t="str">
        <f>'ایجرود حلب آرتا'!S17</f>
        <v>*</v>
      </c>
      <c r="T16" s="206"/>
      <c r="U16" s="130">
        <v>71</v>
      </c>
      <c r="V16" s="130">
        <v>171</v>
      </c>
    </row>
    <row r="17" spans="1:22" ht="19.5" customHeight="1" x14ac:dyDescent="0.25">
      <c r="A17" s="57">
        <v>1</v>
      </c>
      <c r="B17" s="264"/>
      <c r="C17" s="223">
        <v>11</v>
      </c>
      <c r="D17" s="206">
        <v>11</v>
      </c>
      <c r="E17" s="457"/>
      <c r="F17" s="206" t="s">
        <v>1010</v>
      </c>
      <c r="G17" s="206" t="s">
        <v>46</v>
      </c>
      <c r="H17" s="206" t="s">
        <v>1002</v>
      </c>
      <c r="I17" s="206" t="s">
        <v>1003</v>
      </c>
      <c r="J17" s="206" t="s">
        <v>1004</v>
      </c>
      <c r="K17" s="206" t="str">
        <f>'[1]ایجرود حلب آرتا'!J16</f>
        <v>97/11/21</v>
      </c>
      <c r="L17" s="206">
        <f>'[1]ایجرود حلب آرتا'!G16</f>
        <v>0</v>
      </c>
      <c r="M17" s="206">
        <f>'[1]ایجرود حلب آرتا'!H16</f>
        <v>0</v>
      </c>
      <c r="N17" s="206" t="str">
        <f>'[1]ایجرود حلب آرتا'!Q16</f>
        <v>*</v>
      </c>
      <c r="O17" s="206">
        <f>'[1]ایجرود حلب آرتا'!R16</f>
        <v>0</v>
      </c>
      <c r="P17" s="206"/>
      <c r="Q17" s="206" t="str">
        <f>'ایجرود حلب آرتا'!T18</f>
        <v>*</v>
      </c>
      <c r="R17" s="206"/>
      <c r="S17" s="206" t="str">
        <f>'ایجرود حلب آرتا'!S18</f>
        <v>*</v>
      </c>
      <c r="T17" s="206"/>
      <c r="U17" s="130">
        <v>52</v>
      </c>
      <c r="V17" s="130">
        <v>154</v>
      </c>
    </row>
    <row r="18" spans="1:22" ht="19.5" customHeight="1" x14ac:dyDescent="0.25">
      <c r="A18" s="57">
        <v>1</v>
      </c>
      <c r="B18" s="264"/>
      <c r="C18" s="223">
        <v>12</v>
      </c>
      <c r="D18" s="206">
        <v>12</v>
      </c>
      <c r="E18" s="457"/>
      <c r="F18" s="206" t="s">
        <v>1025</v>
      </c>
      <c r="G18" s="206" t="s">
        <v>66</v>
      </c>
      <c r="H18" s="206" t="s">
        <v>1002</v>
      </c>
      <c r="I18" s="206" t="s">
        <v>1003</v>
      </c>
      <c r="J18" s="206" t="s">
        <v>1004</v>
      </c>
      <c r="K18" s="206" t="str">
        <f>'[1]ایجرود حلب آرتا'!J39</f>
        <v>97/11/20</v>
      </c>
      <c r="L18" s="206">
        <f>'[1]ایجرود حلب آرتا'!G39</f>
        <v>0</v>
      </c>
      <c r="M18" s="206">
        <f>'[1]ایجرود حلب آرتا'!H39</f>
        <v>0</v>
      </c>
      <c r="N18" s="206" t="str">
        <f>'[1]ایجرود حلب آرتا'!Q39</f>
        <v>*</v>
      </c>
      <c r="O18" s="206">
        <f>'[1]ایجرود حلب آرتا'!R39</f>
        <v>0</v>
      </c>
      <c r="P18" s="206"/>
      <c r="Q18" s="206" t="str">
        <f>'ایجرود حلب آرتا'!T19</f>
        <v>*</v>
      </c>
      <c r="R18" s="206"/>
      <c r="S18" s="206" t="str">
        <f>'ایجرود حلب آرتا'!S19</f>
        <v>*</v>
      </c>
      <c r="T18" s="206"/>
      <c r="U18" s="130">
        <v>49</v>
      </c>
      <c r="V18" s="130">
        <v>134</v>
      </c>
    </row>
    <row r="19" spans="1:22" ht="19.5" customHeight="1" x14ac:dyDescent="0.25">
      <c r="A19" s="57">
        <v>1</v>
      </c>
      <c r="B19" s="264"/>
      <c r="C19" s="223">
        <v>13</v>
      </c>
      <c r="D19" s="206">
        <v>13</v>
      </c>
      <c r="E19" s="457"/>
      <c r="F19" s="206" t="s">
        <v>1012</v>
      </c>
      <c r="G19" s="206" t="s">
        <v>48</v>
      </c>
      <c r="H19" s="206" t="s">
        <v>1002</v>
      </c>
      <c r="I19" s="206" t="s">
        <v>1003</v>
      </c>
      <c r="J19" s="206" t="s">
        <v>1004</v>
      </c>
      <c r="K19" s="206" t="str">
        <f>'[1]ایجرود حلب آرتا'!J21</f>
        <v>97/11/21</v>
      </c>
      <c r="L19" s="206">
        <f>'[1]ایجرود حلب آرتا'!G21</f>
        <v>0</v>
      </c>
      <c r="M19" s="206">
        <f>'[1]ایجرود حلب آرتا'!H21</f>
        <v>0</v>
      </c>
      <c r="N19" s="206" t="str">
        <f>'[1]ایجرود حلب آرتا'!Q21</f>
        <v>*</v>
      </c>
      <c r="O19" s="206">
        <f>'[1]ایجرود حلب آرتا'!R21</f>
        <v>0</v>
      </c>
      <c r="P19" s="206"/>
      <c r="Q19" s="206" t="str">
        <f>'ایجرود حلب آرتا'!T20</f>
        <v>*</v>
      </c>
      <c r="R19" s="206"/>
      <c r="S19" s="206" t="str">
        <f>'ایجرود حلب آرتا'!S20</f>
        <v>*</v>
      </c>
      <c r="T19" s="206"/>
      <c r="U19" s="130">
        <v>38</v>
      </c>
      <c r="V19" s="130">
        <v>125</v>
      </c>
    </row>
    <row r="20" spans="1:22" ht="19.5" customHeight="1" x14ac:dyDescent="0.25">
      <c r="A20" s="57">
        <v>1</v>
      </c>
      <c r="B20" s="264"/>
      <c r="C20" s="223">
        <v>14</v>
      </c>
      <c r="D20" s="206">
        <v>14</v>
      </c>
      <c r="E20" s="457"/>
      <c r="F20" s="206" t="s">
        <v>1007</v>
      </c>
      <c r="G20" s="206" t="s">
        <v>41</v>
      </c>
      <c r="H20" s="206" t="s">
        <v>1002</v>
      </c>
      <c r="I20" s="206" t="s">
        <v>1003</v>
      </c>
      <c r="J20" s="206" t="s">
        <v>1004</v>
      </c>
      <c r="K20" s="206" t="str">
        <f>'[1]ایجرود حلب آرتا'!J13</f>
        <v>97/11/21</v>
      </c>
      <c r="L20" s="206">
        <f>'[1]ایجرود حلب آرتا'!G13</f>
        <v>0</v>
      </c>
      <c r="M20" s="206">
        <f>'[1]ایجرود حلب آرتا'!H13</f>
        <v>0</v>
      </c>
      <c r="N20" s="206" t="str">
        <f>'[1]ایجرود حلب آرتا'!Q13</f>
        <v>*</v>
      </c>
      <c r="O20" s="206">
        <f>'[1]ایجرود حلب آرتا'!R13</f>
        <v>0</v>
      </c>
      <c r="P20" s="206"/>
      <c r="Q20" s="206" t="str">
        <f>'ایجرود حلب آرتا'!T21</f>
        <v>*</v>
      </c>
      <c r="R20" s="206"/>
      <c r="S20" s="206" t="str">
        <f>'ایجرود حلب آرتا'!S21</f>
        <v>*</v>
      </c>
      <c r="T20" s="206"/>
      <c r="U20" s="130">
        <v>36</v>
      </c>
      <c r="V20" s="130">
        <v>103</v>
      </c>
    </row>
    <row r="21" spans="1:22" ht="19.5" customHeight="1" x14ac:dyDescent="0.25">
      <c r="A21" s="57">
        <v>1</v>
      </c>
      <c r="B21" s="264"/>
      <c r="C21" s="223">
        <v>15</v>
      </c>
      <c r="D21" s="206">
        <v>15</v>
      </c>
      <c r="E21" s="457"/>
      <c r="F21" s="206" t="s">
        <v>1013</v>
      </c>
      <c r="G21" s="206" t="s">
        <v>49</v>
      </c>
      <c r="H21" s="206" t="s">
        <v>1002</v>
      </c>
      <c r="I21" s="206" t="s">
        <v>1003</v>
      </c>
      <c r="J21" s="206" t="s">
        <v>1004</v>
      </c>
      <c r="K21" s="206" t="str">
        <f>'[1]ایجرود حلب آرتا'!J22</f>
        <v>97/11/21</v>
      </c>
      <c r="L21" s="206">
        <f>'[1]ایجرود حلب آرتا'!G22</f>
        <v>0</v>
      </c>
      <c r="M21" s="206">
        <f>'[1]ایجرود حلب آرتا'!H22</f>
        <v>0</v>
      </c>
      <c r="N21" s="206" t="str">
        <f>'[1]ایجرود حلب آرتا'!Q22</f>
        <v>*</v>
      </c>
      <c r="O21" s="206">
        <f>'[1]ایجرود حلب آرتا'!R22</f>
        <v>0</v>
      </c>
      <c r="P21" s="206"/>
      <c r="Q21" s="206" t="str">
        <f>'ایجرود حلب آرتا'!T22</f>
        <v>*</v>
      </c>
      <c r="R21" s="206"/>
      <c r="S21" s="206" t="str">
        <f>'ایجرود حلب آرتا'!S22</f>
        <v>*</v>
      </c>
      <c r="T21" s="206"/>
      <c r="U21" s="130">
        <v>33</v>
      </c>
      <c r="V21" s="130">
        <v>107</v>
      </c>
    </row>
    <row r="22" spans="1:22" ht="19.5" customHeight="1" x14ac:dyDescent="0.25">
      <c r="A22" s="57">
        <v>1</v>
      </c>
      <c r="B22" s="264"/>
      <c r="C22" s="223">
        <v>16</v>
      </c>
      <c r="D22" s="206">
        <v>16</v>
      </c>
      <c r="E22" s="457"/>
      <c r="F22" s="206" t="s">
        <v>1015</v>
      </c>
      <c r="G22" s="206" t="s">
        <v>53</v>
      </c>
      <c r="H22" s="206" t="s">
        <v>1002</v>
      </c>
      <c r="I22" s="206" t="s">
        <v>1003</v>
      </c>
      <c r="J22" s="206" t="s">
        <v>1004</v>
      </c>
      <c r="K22" s="206" t="str">
        <f>'[1]ایجرود حلب آرتا'!J25</f>
        <v>97/11/21</v>
      </c>
      <c r="L22" s="206">
        <f>'[1]ایجرود حلب آرتا'!G25</f>
        <v>0</v>
      </c>
      <c r="M22" s="206">
        <f>'[1]ایجرود حلب آرتا'!H25</f>
        <v>0</v>
      </c>
      <c r="N22" s="206" t="str">
        <f>'[1]ایجرود حلب آرتا'!Q25</f>
        <v>*</v>
      </c>
      <c r="O22" s="206">
        <f>'[1]ایجرود حلب آرتا'!R25</f>
        <v>0</v>
      </c>
      <c r="P22" s="206"/>
      <c r="Q22" s="206" t="str">
        <f>'ایجرود حلب آرتا'!T23</f>
        <v>*</v>
      </c>
      <c r="R22" s="206"/>
      <c r="S22" s="206" t="str">
        <f>'ایجرود حلب آرتا'!S23</f>
        <v>*</v>
      </c>
      <c r="T22" s="206"/>
      <c r="U22" s="130">
        <v>29</v>
      </c>
      <c r="V22" s="130">
        <v>96</v>
      </c>
    </row>
    <row r="23" spans="1:22" ht="19.5" customHeight="1" x14ac:dyDescent="0.25">
      <c r="A23" s="57">
        <v>1</v>
      </c>
      <c r="B23" s="264"/>
      <c r="C23" s="223">
        <v>17</v>
      </c>
      <c r="D23" s="206">
        <v>17</v>
      </c>
      <c r="E23" s="457"/>
      <c r="F23" s="206" t="s">
        <v>1021</v>
      </c>
      <c r="G23" s="206" t="s">
        <v>61</v>
      </c>
      <c r="H23" s="206" t="s">
        <v>1002</v>
      </c>
      <c r="I23" s="206" t="s">
        <v>1003</v>
      </c>
      <c r="J23" s="206" t="s">
        <v>1004</v>
      </c>
      <c r="K23" s="206" t="str">
        <f>'[1]ایجرود حلب آرتا'!J34</f>
        <v>97/11/21</v>
      </c>
      <c r="L23" s="206">
        <f>'[1]ایجرود حلب آرتا'!G34</f>
        <v>0</v>
      </c>
      <c r="M23" s="206">
        <f>'[1]ایجرود حلب آرتا'!H34</f>
        <v>0</v>
      </c>
      <c r="N23" s="206" t="str">
        <f>'[1]ایجرود حلب آرتا'!Q34</f>
        <v>*</v>
      </c>
      <c r="O23" s="206">
        <f>'[1]ایجرود حلب آرتا'!R34</f>
        <v>0</v>
      </c>
      <c r="P23" s="206"/>
      <c r="Q23" s="206" t="str">
        <f>'ایجرود حلب آرتا'!T24</f>
        <v>*</v>
      </c>
      <c r="R23" s="206"/>
      <c r="S23" s="206" t="str">
        <f>'ایجرود حلب آرتا'!S24</f>
        <v>*</v>
      </c>
      <c r="T23" s="206"/>
      <c r="U23" s="130">
        <v>29</v>
      </c>
      <c r="V23" s="130">
        <v>88</v>
      </c>
    </row>
    <row r="24" spans="1:22" ht="19.5" customHeight="1" x14ac:dyDescent="0.25">
      <c r="A24" s="57">
        <v>1</v>
      </c>
      <c r="B24" s="264"/>
      <c r="C24" s="223">
        <v>18</v>
      </c>
      <c r="D24" s="206">
        <v>18</v>
      </c>
      <c r="E24" s="457"/>
      <c r="F24" s="206" t="s">
        <v>1023</v>
      </c>
      <c r="G24" s="206" t="s">
        <v>64</v>
      </c>
      <c r="H24" s="206" t="s">
        <v>1002</v>
      </c>
      <c r="I24" s="206" t="s">
        <v>1003</v>
      </c>
      <c r="J24" s="206" t="s">
        <v>1004</v>
      </c>
      <c r="K24" s="206" t="str">
        <f>'[1]ایجرود حلب آرتا'!J36</f>
        <v>97/11/20</v>
      </c>
      <c r="L24" s="206">
        <f>'[1]ایجرود حلب آرتا'!G36</f>
        <v>0</v>
      </c>
      <c r="M24" s="206">
        <f>'[1]ایجرود حلب آرتا'!H36</f>
        <v>0</v>
      </c>
      <c r="N24" s="206" t="str">
        <f>'[1]ایجرود حلب آرتا'!Q36</f>
        <v>*</v>
      </c>
      <c r="O24" s="206">
        <f>'[1]ایجرود حلب آرتا'!R36</f>
        <v>0</v>
      </c>
      <c r="P24" s="206"/>
      <c r="Q24" s="206" t="str">
        <f>'[1]ایجرود حلب آرتا'!T36</f>
        <v>*</v>
      </c>
      <c r="R24" s="206"/>
      <c r="S24" s="206" t="str">
        <f>'ایجرود حلب آرتا'!S25</f>
        <v>*</v>
      </c>
      <c r="T24" s="206"/>
      <c r="U24" s="130">
        <v>27</v>
      </c>
      <c r="V24" s="130">
        <v>83</v>
      </c>
    </row>
    <row r="25" spans="1:22" ht="19.5" customHeight="1" x14ac:dyDescent="0.25">
      <c r="A25" s="57">
        <v>1</v>
      </c>
      <c r="B25" s="264"/>
      <c r="C25" s="223">
        <v>19</v>
      </c>
      <c r="D25" s="206">
        <v>19</v>
      </c>
      <c r="E25" s="457"/>
      <c r="F25" s="206" t="s">
        <v>1005</v>
      </c>
      <c r="G25" s="206" t="s">
        <v>36</v>
      </c>
      <c r="H25" s="206" t="s">
        <v>1002</v>
      </c>
      <c r="I25" s="206" t="s">
        <v>1003</v>
      </c>
      <c r="J25" s="206" t="s">
        <v>1004</v>
      </c>
      <c r="K25" s="206" t="str">
        <f>'[1]ایجرود حلب آرتا'!J9</f>
        <v>97/11/22</v>
      </c>
      <c r="L25" s="206">
        <f>'[1]ایجرود حلب آرتا'!G9</f>
        <v>0</v>
      </c>
      <c r="M25" s="206">
        <f>'[1]ایجرود حلب آرتا'!H9</f>
        <v>0</v>
      </c>
      <c r="N25" s="206" t="str">
        <f>'[1]ایجرود حلب آرتا'!Q9</f>
        <v>*</v>
      </c>
      <c r="O25" s="206">
        <f>'[1]ایجرود حلب آرتا'!R9</f>
        <v>0</v>
      </c>
      <c r="P25" s="206"/>
      <c r="Q25" s="206" t="str">
        <f>'[1]ایجرود حلب آرتا'!T9</f>
        <v>*</v>
      </c>
      <c r="R25" s="206"/>
      <c r="S25" s="206" t="str">
        <f>'ایجرود حلب آرتا'!S26</f>
        <v>*</v>
      </c>
      <c r="T25" s="206"/>
      <c r="U25" s="130">
        <v>26</v>
      </c>
      <c r="V25" s="130">
        <v>75</v>
      </c>
    </row>
    <row r="26" spans="1:22" ht="19.5" customHeight="1" x14ac:dyDescent="0.25">
      <c r="A26" s="57">
        <v>1</v>
      </c>
      <c r="B26" s="264"/>
      <c r="C26" s="223">
        <v>20</v>
      </c>
      <c r="D26" s="206">
        <v>20</v>
      </c>
      <c r="E26" s="457"/>
      <c r="F26" s="206" t="s">
        <v>1006</v>
      </c>
      <c r="G26" s="206" t="s">
        <v>40</v>
      </c>
      <c r="H26" s="206" t="s">
        <v>1002</v>
      </c>
      <c r="I26" s="206" t="s">
        <v>1003</v>
      </c>
      <c r="J26" s="206" t="s">
        <v>1004</v>
      </c>
      <c r="K26" s="206" t="str">
        <f>'[1]ایجرود حلب آرتا'!J12</f>
        <v>97/11/22</v>
      </c>
      <c r="L26" s="206">
        <f>'[1]ایجرود حلب آرتا'!G12</f>
        <v>0</v>
      </c>
      <c r="M26" s="206">
        <f>'[1]ایجرود حلب آرتا'!H12</f>
        <v>0</v>
      </c>
      <c r="N26" s="206" t="str">
        <f>'[1]ایجرود حلب آرتا'!Q12</f>
        <v>*</v>
      </c>
      <c r="O26" s="206">
        <f>'[1]ایجرود حلب آرتا'!R12</f>
        <v>0</v>
      </c>
      <c r="P26" s="206"/>
      <c r="Q26" s="206" t="str">
        <f>'[1]ایجرود حلب آرتا'!T12</f>
        <v>*</v>
      </c>
      <c r="R26" s="206"/>
      <c r="S26" s="206" t="str">
        <f>'ایجرود حلب آرتا'!S27</f>
        <v>*</v>
      </c>
      <c r="T26" s="206"/>
      <c r="U26" s="130">
        <v>25</v>
      </c>
      <c r="V26" s="130">
        <v>84</v>
      </c>
    </row>
    <row r="27" spans="1:22" ht="19.5" customHeight="1" x14ac:dyDescent="0.25">
      <c r="A27" s="57">
        <v>1</v>
      </c>
      <c r="B27" s="264"/>
      <c r="C27" s="223">
        <v>21</v>
      </c>
      <c r="D27" s="206">
        <v>21</v>
      </c>
      <c r="E27" s="457"/>
      <c r="F27" s="206" t="s">
        <v>1033</v>
      </c>
      <c r="G27" s="206" t="s">
        <v>74</v>
      </c>
      <c r="H27" s="206" t="s">
        <v>1002</v>
      </c>
      <c r="I27" s="206" t="s">
        <v>1003</v>
      </c>
      <c r="J27" s="206" t="s">
        <v>1004</v>
      </c>
      <c r="K27" s="206" t="str">
        <f>'[1]ایجرود حلب آرتا'!J49</f>
        <v>97/11/19</v>
      </c>
      <c r="L27" s="206">
        <f>'[1]ایجرود حلب آرتا'!G49</f>
        <v>0</v>
      </c>
      <c r="M27" s="206">
        <f>'[1]ایجرود حلب آرتا'!H49</f>
        <v>0</v>
      </c>
      <c r="N27" s="206" t="str">
        <f>'[1]ایجرود حلب آرتا'!Q49</f>
        <v>*</v>
      </c>
      <c r="O27" s="206">
        <f>'[1]ایجرود حلب آرتا'!R49</f>
        <v>0</v>
      </c>
      <c r="P27" s="206"/>
      <c r="Q27" s="206" t="str">
        <f>'[1]ایجرود حلب آرتا'!T49</f>
        <v>*</v>
      </c>
      <c r="R27" s="206"/>
      <c r="S27" s="206" t="str">
        <f>'ایجرود حلب آرتا'!S28</f>
        <v>*</v>
      </c>
      <c r="T27" s="206"/>
      <c r="U27" s="130">
        <v>21</v>
      </c>
      <c r="V27" s="130">
        <v>63</v>
      </c>
    </row>
    <row r="28" spans="1:22" ht="19.5" customHeight="1" x14ac:dyDescent="0.25">
      <c r="A28" s="57">
        <v>1</v>
      </c>
      <c r="B28" s="264"/>
      <c r="C28" s="223">
        <v>22</v>
      </c>
      <c r="D28" s="206">
        <v>22</v>
      </c>
      <c r="E28" s="457"/>
      <c r="F28" s="206" t="s">
        <v>1011</v>
      </c>
      <c r="G28" s="206" t="s">
        <v>47</v>
      </c>
      <c r="H28" s="206" t="s">
        <v>1002</v>
      </c>
      <c r="I28" s="206" t="s">
        <v>1003</v>
      </c>
      <c r="J28" s="206" t="s">
        <v>1004</v>
      </c>
      <c r="K28" s="206" t="str">
        <f>'[1]ایجرود حلب آرتا'!J20</f>
        <v>97/11/22</v>
      </c>
      <c r="L28" s="206">
        <f>'[1]ایجرود حلب آرتا'!G20</f>
        <v>0</v>
      </c>
      <c r="M28" s="206">
        <f>'[1]ایجرود حلب آرتا'!H20</f>
        <v>0</v>
      </c>
      <c r="N28" s="206" t="str">
        <f>'[1]ایجرود حلب آرتا'!Q20</f>
        <v>*</v>
      </c>
      <c r="O28" s="206">
        <f>'[1]ایجرود حلب آرتا'!R20</f>
        <v>0</v>
      </c>
      <c r="P28" s="206"/>
      <c r="Q28" s="206" t="str">
        <f>'[1]ایجرود حلب آرتا'!T20</f>
        <v>*</v>
      </c>
      <c r="R28" s="206"/>
      <c r="S28" s="206" t="str">
        <f>'ایجرود حلب آرتا'!S29</f>
        <v>*</v>
      </c>
      <c r="T28" s="206"/>
      <c r="U28" s="99">
        <v>19</v>
      </c>
      <c r="V28" s="99">
        <v>68</v>
      </c>
    </row>
    <row r="29" spans="1:22" ht="19.5" customHeight="1" x14ac:dyDescent="0.25">
      <c r="A29" s="57">
        <v>1</v>
      </c>
      <c r="B29" s="264"/>
      <c r="C29" s="223">
        <v>23</v>
      </c>
      <c r="D29" s="206">
        <v>23</v>
      </c>
      <c r="E29" s="457"/>
      <c r="F29" s="206" t="s">
        <v>1018</v>
      </c>
      <c r="G29" s="206" t="s">
        <v>56</v>
      </c>
      <c r="H29" s="206" t="s">
        <v>1002</v>
      </c>
      <c r="I29" s="206" t="s">
        <v>1003</v>
      </c>
      <c r="J29" s="206" t="s">
        <v>1004</v>
      </c>
      <c r="K29" s="206" t="str">
        <f>'[1]ایجرود حلب آرتا'!J30</f>
        <v>97/11/20</v>
      </c>
      <c r="L29" s="206">
        <f>'[1]ایجرود حلب آرتا'!G30</f>
        <v>0</v>
      </c>
      <c r="M29" s="206">
        <f>'[1]ایجرود حلب آرتا'!H30</f>
        <v>0</v>
      </c>
      <c r="N29" s="206" t="str">
        <f>'[1]ایجرود حلب آرتا'!Q30</f>
        <v>*</v>
      </c>
      <c r="O29" s="206">
        <f>'[1]ایجرود حلب آرتا'!R30</f>
        <v>0</v>
      </c>
      <c r="P29" s="206"/>
      <c r="Q29" s="206" t="str">
        <f>'[1]ایجرود حلب آرتا'!T30</f>
        <v>*</v>
      </c>
      <c r="R29" s="206"/>
      <c r="S29" s="206" t="str">
        <f>'ایجرود حلب آرتا'!S30</f>
        <v>*</v>
      </c>
      <c r="T29" s="206"/>
      <c r="U29" s="99">
        <v>18</v>
      </c>
      <c r="V29" s="99">
        <v>52</v>
      </c>
    </row>
    <row r="30" spans="1:22" ht="19.5" customHeight="1" x14ac:dyDescent="0.25">
      <c r="A30" s="57">
        <v>1</v>
      </c>
      <c r="B30" s="264"/>
      <c r="C30" s="223">
        <v>24</v>
      </c>
      <c r="D30" s="206">
        <v>24</v>
      </c>
      <c r="E30" s="457"/>
      <c r="F30" s="206" t="s">
        <v>1008</v>
      </c>
      <c r="G30" s="206" t="s">
        <v>44</v>
      </c>
      <c r="H30" s="206" t="s">
        <v>1002</v>
      </c>
      <c r="I30" s="206" t="s">
        <v>1003</v>
      </c>
      <c r="J30" s="206" t="s">
        <v>1004</v>
      </c>
      <c r="K30" s="206" t="str">
        <f>'[1]ایجرود حلب آرتا'!J14</f>
        <v>97/11/22</v>
      </c>
      <c r="L30" s="206">
        <f>'[1]ایجرود حلب آرتا'!G14</f>
        <v>0</v>
      </c>
      <c r="M30" s="206">
        <f>'[1]ایجرود حلب آرتا'!H14</f>
        <v>0</v>
      </c>
      <c r="N30" s="206" t="str">
        <f>'[1]ایجرود حلب آرتا'!Q14</f>
        <v>*</v>
      </c>
      <c r="O30" s="206">
        <f>'[1]ایجرود حلب آرتا'!R14</f>
        <v>0</v>
      </c>
      <c r="P30" s="206"/>
      <c r="Q30" s="206" t="str">
        <f>'[1]ایجرود حلب آرتا'!T14</f>
        <v>*</v>
      </c>
      <c r="R30" s="206"/>
      <c r="S30" s="206" t="str">
        <f>'ایجرود حلب آرتا'!S31</f>
        <v>*</v>
      </c>
      <c r="T30" s="206"/>
      <c r="U30" s="99">
        <v>17</v>
      </c>
      <c r="V30" s="99">
        <v>53</v>
      </c>
    </row>
    <row r="31" spans="1:22" ht="19.5" customHeight="1" x14ac:dyDescent="0.25">
      <c r="A31" s="57">
        <v>1</v>
      </c>
      <c r="B31" s="264"/>
      <c r="C31" s="223">
        <v>25</v>
      </c>
      <c r="D31" s="206">
        <v>25</v>
      </c>
      <c r="E31" s="457"/>
      <c r="F31" s="206" t="s">
        <v>1017</v>
      </c>
      <c r="G31" s="206" t="s">
        <v>55</v>
      </c>
      <c r="H31" s="206" t="s">
        <v>1002</v>
      </c>
      <c r="I31" s="206" t="s">
        <v>1003</v>
      </c>
      <c r="J31" s="206" t="s">
        <v>1004</v>
      </c>
      <c r="K31" s="206">
        <f>'[1]ایجرود حلب آرتا'!J29</f>
        <v>0</v>
      </c>
      <c r="L31" s="206">
        <f>'[1]ایجرود حلب آرتا'!G29</f>
        <v>0</v>
      </c>
      <c r="M31" s="206">
        <f>'[1]ایجرود حلب آرتا'!H29</f>
        <v>0</v>
      </c>
      <c r="N31" s="206">
        <f>'[1]ایجرود حلب آرتا'!Q29</f>
        <v>0</v>
      </c>
      <c r="O31" s="206">
        <f>'[1]ایجرود حلب آرتا'!R29</f>
        <v>0</v>
      </c>
      <c r="P31" s="206"/>
      <c r="Q31" s="206">
        <f>'[1]ایجرود حلب آرتا'!T29</f>
        <v>0</v>
      </c>
      <c r="R31" s="206"/>
      <c r="S31" s="206">
        <f>'ایجرود حلب آرتا'!S32</f>
        <v>0</v>
      </c>
      <c r="T31" s="206"/>
      <c r="U31" s="36">
        <v>16</v>
      </c>
      <c r="V31" s="36">
        <v>48</v>
      </c>
    </row>
    <row r="32" spans="1:22" ht="19.5" customHeight="1" x14ac:dyDescent="0.25">
      <c r="A32" s="57">
        <v>1</v>
      </c>
      <c r="B32" s="264"/>
      <c r="C32" s="223">
        <v>26</v>
      </c>
      <c r="D32" s="206">
        <v>26</v>
      </c>
      <c r="E32" s="457"/>
      <c r="F32" s="206" t="s">
        <v>1016</v>
      </c>
      <c r="G32" s="206" t="s">
        <v>54</v>
      </c>
      <c r="H32" s="206" t="s">
        <v>1002</v>
      </c>
      <c r="I32" s="206" t="s">
        <v>1003</v>
      </c>
      <c r="J32" s="206" t="s">
        <v>1004</v>
      </c>
      <c r="K32" s="206">
        <f>'[1]ایجرود حلب آرتا'!J28</f>
        <v>0</v>
      </c>
      <c r="L32" s="206">
        <f>'[1]ایجرود حلب آرتا'!G28</f>
        <v>0</v>
      </c>
      <c r="M32" s="206">
        <f>'[1]ایجرود حلب آرتا'!H28</f>
        <v>0</v>
      </c>
      <c r="N32" s="206">
        <f>'[1]ایجرود حلب آرتا'!Q28</f>
        <v>0</v>
      </c>
      <c r="O32" s="206">
        <f>'[1]ایجرود حلب آرتا'!R28</f>
        <v>0</v>
      </c>
      <c r="P32" s="206"/>
      <c r="Q32" s="206">
        <f>'[1]ایجرود حلب آرتا'!T28</f>
        <v>0</v>
      </c>
      <c r="R32" s="206"/>
      <c r="S32" s="206">
        <f>'ایجرود حلب آرتا'!S33</f>
        <v>0</v>
      </c>
      <c r="T32" s="206"/>
      <c r="U32" s="36">
        <v>13</v>
      </c>
      <c r="V32" s="36">
        <v>50</v>
      </c>
    </row>
    <row r="33" spans="1:35" ht="19.5" customHeight="1" x14ac:dyDescent="0.25">
      <c r="A33" s="57">
        <v>1</v>
      </c>
      <c r="B33" s="264"/>
      <c r="C33" s="223">
        <v>27</v>
      </c>
      <c r="D33" s="206">
        <v>27</v>
      </c>
      <c r="E33" s="457"/>
      <c r="F33" s="206" t="s">
        <v>1019</v>
      </c>
      <c r="G33" s="206" t="s">
        <v>59</v>
      </c>
      <c r="H33" s="206" t="s">
        <v>1002</v>
      </c>
      <c r="I33" s="206" t="s">
        <v>1003</v>
      </c>
      <c r="J33" s="206" t="s">
        <v>1004</v>
      </c>
      <c r="K33" s="206" t="str">
        <f>'[1]ایجرود حلب آرتا'!J31</f>
        <v>97/11/20</v>
      </c>
      <c r="L33" s="206">
        <f>'[1]ایجرود حلب آرتا'!G31</f>
        <v>0</v>
      </c>
      <c r="M33" s="206">
        <f>'[1]ایجرود حلب آرتا'!H31</f>
        <v>0</v>
      </c>
      <c r="N33" s="206" t="str">
        <f>'[1]ایجرود حلب آرتا'!Q31</f>
        <v>*</v>
      </c>
      <c r="O33" s="206">
        <f>'[1]ایجرود حلب آرتا'!R31</f>
        <v>0</v>
      </c>
      <c r="P33" s="206"/>
      <c r="Q33" s="206" t="str">
        <f>'[1]ایجرود حلب آرتا'!T31</f>
        <v>*</v>
      </c>
      <c r="R33" s="206"/>
      <c r="S33" s="206" t="str">
        <f>'ایجرود حلب آرتا'!S34</f>
        <v>*</v>
      </c>
      <c r="T33" s="206"/>
      <c r="U33" s="99">
        <v>9</v>
      </c>
      <c r="V33" s="99">
        <v>24</v>
      </c>
    </row>
    <row r="34" spans="1:35" ht="19.5" customHeight="1" x14ac:dyDescent="0.25">
      <c r="A34" s="57">
        <v>1</v>
      </c>
      <c r="B34" s="264"/>
      <c r="C34" s="223">
        <v>28</v>
      </c>
      <c r="D34" s="206">
        <v>28</v>
      </c>
      <c r="E34" s="457"/>
      <c r="F34" s="206" t="s">
        <v>1031</v>
      </c>
      <c r="G34" s="206" t="s">
        <v>72</v>
      </c>
      <c r="H34" s="206" t="s">
        <v>1002</v>
      </c>
      <c r="I34" s="206" t="s">
        <v>1003</v>
      </c>
      <c r="J34" s="206" t="s">
        <v>1004</v>
      </c>
      <c r="K34" s="206" t="str">
        <f>'[1]ایجرود حلب آرتا'!J46</f>
        <v>97/11/19</v>
      </c>
      <c r="L34" s="206">
        <f>'[1]ایجرود حلب آرتا'!G46</f>
        <v>0</v>
      </c>
      <c r="M34" s="206">
        <f>'[1]ایجرود حلب آرتا'!H46</f>
        <v>0</v>
      </c>
      <c r="N34" s="206" t="str">
        <f>'[1]ایجرود حلب آرتا'!Q46</f>
        <v>*</v>
      </c>
      <c r="O34" s="206">
        <f>'[1]ایجرود حلب آرتا'!R46</f>
        <v>0</v>
      </c>
      <c r="P34" s="206"/>
      <c r="Q34" s="206" t="str">
        <f>'[1]ایجرود حلب آرتا'!T46</f>
        <v>*</v>
      </c>
      <c r="R34" s="206"/>
      <c r="S34" s="206" t="str">
        <f>'ایجرود حلب آرتا'!S35</f>
        <v>*</v>
      </c>
      <c r="T34" s="206"/>
      <c r="U34" s="99">
        <v>6</v>
      </c>
      <c r="V34" s="99">
        <v>9</v>
      </c>
    </row>
    <row r="35" spans="1:35" ht="19.5" customHeight="1" x14ac:dyDescent="0.25">
      <c r="A35" s="57">
        <v>1</v>
      </c>
      <c r="B35" s="264"/>
      <c r="C35" s="223">
        <v>29</v>
      </c>
      <c r="D35" s="206">
        <v>29</v>
      </c>
      <c r="E35" s="457"/>
      <c r="F35" s="206" t="s">
        <v>1024</v>
      </c>
      <c r="G35" s="206" t="s">
        <v>65</v>
      </c>
      <c r="H35" s="206" t="s">
        <v>1002</v>
      </c>
      <c r="I35" s="206" t="s">
        <v>1003</v>
      </c>
      <c r="J35" s="206" t="s">
        <v>1004</v>
      </c>
      <c r="K35" s="206">
        <f>'[1]ایجرود حلب آرتا'!J38</f>
        <v>0</v>
      </c>
      <c r="L35" s="206">
        <f>'[1]ایجرود حلب آرتا'!G38</f>
        <v>0</v>
      </c>
      <c r="M35" s="206">
        <f>'[1]ایجرود حلب آرتا'!H38</f>
        <v>0</v>
      </c>
      <c r="N35" s="206">
        <f>'[1]ایجرود حلب آرتا'!Q38</f>
        <v>0</v>
      </c>
      <c r="O35" s="206">
        <f>'[1]ایجرود حلب آرتا'!R38</f>
        <v>0</v>
      </c>
      <c r="P35" s="206"/>
      <c r="Q35" s="206">
        <f>'[1]ایجرود حلب آرتا'!T38</f>
        <v>0</v>
      </c>
      <c r="R35" s="206"/>
      <c r="S35" s="206">
        <f>'ایجرود حلب آرتا'!S36</f>
        <v>0</v>
      </c>
      <c r="T35" s="206"/>
      <c r="U35" s="36">
        <v>4</v>
      </c>
      <c r="V35" s="36">
        <v>16</v>
      </c>
    </row>
    <row r="36" spans="1:35" ht="19.5" customHeight="1" x14ac:dyDescent="0.25">
      <c r="A36" s="57">
        <v>1</v>
      </c>
      <c r="B36" s="264"/>
      <c r="C36" s="223">
        <v>30</v>
      </c>
      <c r="D36" s="206">
        <v>30</v>
      </c>
      <c r="E36" s="457"/>
      <c r="F36" s="206" t="s">
        <v>1020</v>
      </c>
      <c r="G36" s="206" t="s">
        <v>60</v>
      </c>
      <c r="H36" s="206" t="s">
        <v>1002</v>
      </c>
      <c r="I36" s="206" t="s">
        <v>1003</v>
      </c>
      <c r="J36" s="206" t="s">
        <v>1004</v>
      </c>
      <c r="K36" s="206">
        <f>'[1]ایجرود حلب آرتا'!J32</f>
        <v>0</v>
      </c>
      <c r="L36" s="206">
        <f>'[1]ایجرود حلب آرتا'!G32</f>
        <v>0</v>
      </c>
      <c r="M36" s="206">
        <f>'[1]ایجرود حلب آرتا'!H32</f>
        <v>0</v>
      </c>
      <c r="N36" s="206">
        <f>'[1]ایجرود حلب آرتا'!Q32</f>
        <v>0</v>
      </c>
      <c r="O36" s="206">
        <f>'[1]ایجرود حلب آرتا'!R32</f>
        <v>0</v>
      </c>
      <c r="P36" s="206"/>
      <c r="Q36" s="206">
        <f>'[1]ایجرود حلب آرتا'!T32</f>
        <v>0</v>
      </c>
      <c r="R36" s="206"/>
      <c r="S36" s="206">
        <f>'ایجرود حلب آرتا'!S37</f>
        <v>0</v>
      </c>
      <c r="T36" s="206"/>
      <c r="U36" s="36">
        <v>2</v>
      </c>
      <c r="V36" s="36">
        <v>9</v>
      </c>
    </row>
    <row r="37" spans="1:35" s="56" customFormat="1" ht="19.5" customHeight="1" x14ac:dyDescent="0.25">
      <c r="A37" s="58"/>
      <c r="B37" s="264"/>
      <c r="C37" s="51"/>
      <c r="D37" s="54"/>
      <c r="E37" s="457"/>
      <c r="F37" s="54"/>
      <c r="G37" s="54"/>
      <c r="H37" s="54"/>
      <c r="I37" s="54"/>
      <c r="J37" s="54"/>
      <c r="K37" s="447" t="s">
        <v>1954</v>
      </c>
      <c r="L37" s="448"/>
      <c r="M37" s="226" t="s">
        <v>994</v>
      </c>
      <c r="N37" s="226">
        <f>COUNTIF(N38:N80,"*")</f>
        <v>42</v>
      </c>
      <c r="O37" s="447" t="s">
        <v>1938</v>
      </c>
      <c r="P37" s="448"/>
      <c r="Q37" s="226">
        <f>COUNTIF(N38:N74,"*")</f>
        <v>36</v>
      </c>
      <c r="R37" s="447" t="s">
        <v>1942</v>
      </c>
      <c r="S37" s="448"/>
      <c r="T37" s="226">
        <f>COUNTIF(N75:N80,"*")</f>
        <v>6</v>
      </c>
      <c r="U37" s="36"/>
      <c r="V37" s="36"/>
      <c r="W37"/>
      <c r="X37"/>
      <c r="Y37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 spans="1:35" ht="19.5" customHeight="1" x14ac:dyDescent="0.25">
      <c r="A38" s="57">
        <v>1</v>
      </c>
      <c r="B38" s="264"/>
      <c r="C38" s="223">
        <v>31</v>
      </c>
      <c r="D38" s="206">
        <v>1</v>
      </c>
      <c r="E38" s="457"/>
      <c r="F38" s="206" t="s">
        <v>1066</v>
      </c>
      <c r="G38" s="206" t="s">
        <v>118</v>
      </c>
      <c r="H38" s="206" t="s">
        <v>1054</v>
      </c>
      <c r="I38" s="206" t="s">
        <v>1037</v>
      </c>
      <c r="J38" s="206" t="s">
        <v>1004</v>
      </c>
      <c r="K38" s="206" t="str">
        <f>'ایجرود مرکزی آرتا '!J7</f>
        <v>97/10/28</v>
      </c>
      <c r="L38" s="206">
        <f>'[1]ایجرود مرکزی آرتا '!H44</f>
        <v>0</v>
      </c>
      <c r="M38" s="206">
        <f>'[1]ایجرود مرکزی آرتا '!I44</f>
        <v>0</v>
      </c>
      <c r="N38" s="206" t="str">
        <f>'ایجرود مرکزی آرتا '!Q7</f>
        <v>*</v>
      </c>
      <c r="O38" s="206">
        <f>'[1]ایجرود مرکزی آرتا '!S44</f>
        <v>0</v>
      </c>
      <c r="P38" s="206"/>
      <c r="Q38" s="206" t="str">
        <f>'ایجرود مرکزی آرتا '!T7</f>
        <v>*</v>
      </c>
      <c r="R38" s="206"/>
      <c r="S38" s="206" t="str">
        <f>'ایجرود مرکزی آرتا '!S7</f>
        <v>*</v>
      </c>
      <c r="T38" s="206"/>
      <c r="U38" s="136">
        <v>928</v>
      </c>
      <c r="V38" s="136">
        <v>3129</v>
      </c>
    </row>
    <row r="39" spans="1:35" ht="19.5" customHeight="1" x14ac:dyDescent="0.25">
      <c r="A39" s="57">
        <v>1</v>
      </c>
      <c r="B39" s="264"/>
      <c r="C39" s="223">
        <v>32</v>
      </c>
      <c r="D39" s="206">
        <v>2</v>
      </c>
      <c r="E39" s="457"/>
      <c r="F39" s="206" t="s">
        <v>1065</v>
      </c>
      <c r="G39" s="206" t="s">
        <v>117</v>
      </c>
      <c r="H39" s="206" t="s">
        <v>1054</v>
      </c>
      <c r="I39" s="206" t="s">
        <v>1037</v>
      </c>
      <c r="J39" s="206" t="s">
        <v>1004</v>
      </c>
      <c r="K39" s="206" t="str">
        <f>'ایجرود مرکزی آرتا '!J8</f>
        <v>97/11/18</v>
      </c>
      <c r="L39" s="206">
        <f>'[1]ایجرود مرکزی آرتا '!H43</f>
        <v>0</v>
      </c>
      <c r="M39" s="206">
        <f>'[1]ایجرود مرکزی آرتا '!I43</f>
        <v>0</v>
      </c>
      <c r="N39" s="206" t="str">
        <f>'ایجرود مرکزی آرتا '!Q8</f>
        <v>*</v>
      </c>
      <c r="O39" s="206">
        <f>'[1]ایجرود مرکزی آرتا '!S43</f>
        <v>0</v>
      </c>
      <c r="P39" s="206"/>
      <c r="Q39" s="206" t="str">
        <f>'ایجرود مرکزی آرتا '!T8</f>
        <v>*</v>
      </c>
      <c r="R39" s="206"/>
      <c r="S39" s="206" t="str">
        <f>'ایجرود مرکزی آرتا '!S8</f>
        <v>*</v>
      </c>
      <c r="T39" s="206"/>
      <c r="U39" s="136">
        <v>725</v>
      </c>
      <c r="V39" s="136">
        <v>2434</v>
      </c>
    </row>
    <row r="40" spans="1:35" ht="19.5" customHeight="1" x14ac:dyDescent="0.25">
      <c r="A40" s="57">
        <v>1</v>
      </c>
      <c r="B40" s="264"/>
      <c r="C40" s="223">
        <v>33</v>
      </c>
      <c r="D40" s="206">
        <v>3</v>
      </c>
      <c r="E40" s="457"/>
      <c r="F40" s="206" t="s">
        <v>1067</v>
      </c>
      <c r="G40" s="206" t="s">
        <v>119</v>
      </c>
      <c r="H40" s="206" t="s">
        <v>1054</v>
      </c>
      <c r="I40" s="206" t="s">
        <v>1037</v>
      </c>
      <c r="J40" s="206" t="s">
        <v>1004</v>
      </c>
      <c r="K40" s="206" t="str">
        <f>'ایجرود مرکزی آرتا '!J9</f>
        <v>97/11/18</v>
      </c>
      <c r="L40" s="206">
        <f>'[1]ایجرود مرکزی آرتا '!H45</f>
        <v>0</v>
      </c>
      <c r="M40" s="206">
        <f>'[1]ایجرود مرکزی آرتا '!I45</f>
        <v>0</v>
      </c>
      <c r="N40" s="206" t="str">
        <f>'ایجرود مرکزی آرتا '!Q9</f>
        <v>*</v>
      </c>
      <c r="O40" s="206">
        <f>'[1]ایجرود مرکزی آرتا '!S45</f>
        <v>0</v>
      </c>
      <c r="P40" s="206"/>
      <c r="Q40" s="206" t="str">
        <f>'ایجرود مرکزی آرتا '!T9</f>
        <v>*</v>
      </c>
      <c r="R40" s="206"/>
      <c r="S40" s="206" t="str">
        <f>'ایجرود مرکزی آرتا '!S9</f>
        <v>*</v>
      </c>
      <c r="T40" s="206"/>
      <c r="U40" s="136">
        <v>442</v>
      </c>
      <c r="V40" s="136">
        <v>1439</v>
      </c>
    </row>
    <row r="41" spans="1:35" ht="19.5" customHeight="1" x14ac:dyDescent="0.25">
      <c r="A41" s="57">
        <v>1</v>
      </c>
      <c r="B41" s="264"/>
      <c r="C41" s="223">
        <v>34</v>
      </c>
      <c r="D41" s="206">
        <v>4</v>
      </c>
      <c r="E41" s="457"/>
      <c r="F41" s="206" t="s">
        <v>1068</v>
      </c>
      <c r="G41" s="206" t="s">
        <v>120</v>
      </c>
      <c r="H41" s="206" t="s">
        <v>1054</v>
      </c>
      <c r="I41" s="206" t="s">
        <v>1037</v>
      </c>
      <c r="J41" s="206" t="s">
        <v>1004</v>
      </c>
      <c r="K41" s="206" t="str">
        <f>'ایجرود مرکزی آرتا '!J10</f>
        <v>97/11/17</v>
      </c>
      <c r="L41" s="206">
        <f>'[1]ایجرود مرکزی آرتا '!H46</f>
        <v>0</v>
      </c>
      <c r="M41" s="206">
        <f>'[1]ایجرود مرکزی آرتا '!I46</f>
        <v>0</v>
      </c>
      <c r="N41" s="206" t="str">
        <f>'ایجرود مرکزی آرتا '!Q10</f>
        <v>*</v>
      </c>
      <c r="O41" s="206">
        <f>'[1]ایجرود مرکزی آرتا '!S46</f>
        <v>0</v>
      </c>
      <c r="P41" s="206"/>
      <c r="Q41" s="206" t="str">
        <f>'ایجرود مرکزی آرتا '!T10</f>
        <v>*</v>
      </c>
      <c r="R41" s="206"/>
      <c r="S41" s="206" t="str">
        <f>'ایجرود مرکزی آرتا '!S10</f>
        <v>*</v>
      </c>
      <c r="T41" s="206"/>
      <c r="U41" s="136">
        <v>392</v>
      </c>
      <c r="V41" s="136">
        <v>1168</v>
      </c>
    </row>
    <row r="42" spans="1:35" ht="19.5" customHeight="1" x14ac:dyDescent="0.25">
      <c r="A42" s="57">
        <v>1</v>
      </c>
      <c r="B42" s="264"/>
      <c r="C42" s="223">
        <v>35</v>
      </c>
      <c r="D42" s="206">
        <v>5</v>
      </c>
      <c r="E42" s="457"/>
      <c r="F42" s="206" t="s">
        <v>1081</v>
      </c>
      <c r="G42" s="206" t="s">
        <v>132</v>
      </c>
      <c r="H42" s="206" t="s">
        <v>1075</v>
      </c>
      <c r="I42" s="206" t="s">
        <v>1037</v>
      </c>
      <c r="J42" s="206" t="s">
        <v>1004</v>
      </c>
      <c r="K42" s="206">
        <f>'ایجرود مرکزی آرتا '!J11</f>
        <v>0</v>
      </c>
      <c r="L42" s="206">
        <f>'[1]ایجرود مرکزی آرتا '!H58</f>
        <v>0</v>
      </c>
      <c r="M42" s="206">
        <f>'[1]ایجرود مرکزی آرتا '!I58</f>
        <v>0</v>
      </c>
      <c r="N42" s="206">
        <f>'ایجرود مرکزی آرتا '!Q11</f>
        <v>0</v>
      </c>
      <c r="O42" s="206">
        <f>'[1]ایجرود مرکزی آرتا '!S58</f>
        <v>0</v>
      </c>
      <c r="P42" s="206"/>
      <c r="Q42" s="206">
        <f>'ایجرود مرکزی آرتا '!T11</f>
        <v>0</v>
      </c>
      <c r="R42" s="206"/>
      <c r="S42" s="206">
        <f>'ایجرود مرکزی آرتا '!S11</f>
        <v>0</v>
      </c>
      <c r="T42" s="206"/>
      <c r="U42" s="54">
        <v>341</v>
      </c>
      <c r="V42" s="54">
        <v>976</v>
      </c>
    </row>
    <row r="43" spans="1:35" ht="19.5" customHeight="1" x14ac:dyDescent="0.25">
      <c r="A43" s="57">
        <v>1</v>
      </c>
      <c r="B43" s="264"/>
      <c r="C43" s="223">
        <v>36</v>
      </c>
      <c r="D43" s="206">
        <v>6</v>
      </c>
      <c r="E43" s="457"/>
      <c r="F43" s="206" t="s">
        <v>1048</v>
      </c>
      <c r="G43" s="206" t="s">
        <v>99</v>
      </c>
      <c r="H43" s="206" t="s">
        <v>1036</v>
      </c>
      <c r="I43" s="206" t="s">
        <v>1037</v>
      </c>
      <c r="J43" s="206" t="s">
        <v>1004</v>
      </c>
      <c r="K43" s="206" t="str">
        <f>'ایجرود مرکزی آرتا '!J12</f>
        <v>97/10/28</v>
      </c>
      <c r="L43" s="206">
        <f>'[1]ایجرود مرکزی آرتا '!H20</f>
        <v>0</v>
      </c>
      <c r="M43" s="206">
        <f>'[1]ایجرود مرکزی آرتا '!I20</f>
        <v>0</v>
      </c>
      <c r="N43" s="206" t="str">
        <f>'ایجرود مرکزی آرتا '!Q12</f>
        <v>*</v>
      </c>
      <c r="O43" s="206">
        <f>'[1]ایجرود مرکزی آرتا '!S20</f>
        <v>0</v>
      </c>
      <c r="P43" s="206"/>
      <c r="Q43" s="206" t="str">
        <f>'ایجرود مرکزی آرتا '!T12</f>
        <v>*</v>
      </c>
      <c r="R43" s="206"/>
      <c r="S43" s="206" t="str">
        <f>'ایجرود مرکزی آرتا '!S12</f>
        <v>*</v>
      </c>
      <c r="T43" s="206"/>
      <c r="U43" s="136">
        <v>335</v>
      </c>
      <c r="V43" s="136">
        <v>1155</v>
      </c>
    </row>
    <row r="44" spans="1:35" ht="19.5" customHeight="1" x14ac:dyDescent="0.25">
      <c r="A44" s="57">
        <v>1</v>
      </c>
      <c r="B44" s="264"/>
      <c r="C44" s="223">
        <v>37</v>
      </c>
      <c r="D44" s="206">
        <v>7</v>
      </c>
      <c r="E44" s="457"/>
      <c r="F44" s="206" t="s">
        <v>1071</v>
      </c>
      <c r="G44" s="206" t="s">
        <v>123</v>
      </c>
      <c r="H44" s="206" t="s">
        <v>1054</v>
      </c>
      <c r="I44" s="206" t="s">
        <v>1037</v>
      </c>
      <c r="J44" s="206" t="s">
        <v>1004</v>
      </c>
      <c r="K44" s="206" t="str">
        <f>'ایجرود مرکزی آرتا '!J13</f>
        <v>97/11/15</v>
      </c>
      <c r="L44" s="206">
        <f>'[1]ایجرود مرکزی آرتا '!H49</f>
        <v>0</v>
      </c>
      <c r="M44" s="206">
        <f>'[1]ایجرود مرکزی آرتا '!I49</f>
        <v>0</v>
      </c>
      <c r="N44" s="206" t="str">
        <f>'ایجرود مرکزی آرتا '!Q13</f>
        <v>*</v>
      </c>
      <c r="O44" s="206">
        <f>'[1]ایجرود مرکزی آرتا '!S49</f>
        <v>0</v>
      </c>
      <c r="P44" s="206"/>
      <c r="Q44" s="206" t="str">
        <f>'ایجرود مرکزی آرتا '!T13</f>
        <v>*</v>
      </c>
      <c r="R44" s="206"/>
      <c r="S44" s="206" t="str">
        <f>'ایجرود مرکزی آرتا '!S13</f>
        <v>*</v>
      </c>
      <c r="T44" s="206"/>
      <c r="U44" s="136">
        <v>309</v>
      </c>
      <c r="V44" s="136">
        <v>950</v>
      </c>
    </row>
    <row r="45" spans="1:35" ht="19.5" customHeight="1" x14ac:dyDescent="0.25">
      <c r="A45" s="57">
        <v>1</v>
      </c>
      <c r="B45" s="264"/>
      <c r="C45" s="223">
        <v>38</v>
      </c>
      <c r="D45" s="206">
        <v>8</v>
      </c>
      <c r="E45" s="457"/>
      <c r="F45" s="206" t="s">
        <v>1047</v>
      </c>
      <c r="G45" s="206" t="s">
        <v>98</v>
      </c>
      <c r="H45" s="206" t="s">
        <v>1036</v>
      </c>
      <c r="I45" s="206" t="s">
        <v>1037</v>
      </c>
      <c r="J45" s="206" t="s">
        <v>1004</v>
      </c>
      <c r="K45" s="206" t="str">
        <f>'ایجرود مرکزی آرتا '!J14</f>
        <v>97/10/17</v>
      </c>
      <c r="L45" s="206">
        <f>'[1]ایجرود مرکزی آرتا '!H18</f>
        <v>0</v>
      </c>
      <c r="M45" s="206">
        <f>'[1]ایجرود مرکزی آرتا '!I18</f>
        <v>0</v>
      </c>
      <c r="N45" s="206" t="str">
        <f>'ایجرود مرکزی آرتا '!Q14</f>
        <v>*</v>
      </c>
      <c r="O45" s="206">
        <f>'[1]ایجرود مرکزی آرتا '!S18</f>
        <v>0</v>
      </c>
      <c r="P45" s="206"/>
      <c r="Q45" s="206" t="str">
        <f>'ایجرود مرکزی آرتا '!T14</f>
        <v>*</v>
      </c>
      <c r="R45" s="206"/>
      <c r="S45" s="206" t="str">
        <f>'ایجرود مرکزی آرتا '!S14</f>
        <v>*</v>
      </c>
      <c r="T45" s="206"/>
      <c r="U45" s="136">
        <v>302</v>
      </c>
      <c r="V45" s="136">
        <v>963</v>
      </c>
    </row>
    <row r="46" spans="1:35" ht="19.5" customHeight="1" x14ac:dyDescent="0.25">
      <c r="A46" s="57">
        <v>1</v>
      </c>
      <c r="B46" s="264"/>
      <c r="C46" s="223">
        <v>39</v>
      </c>
      <c r="D46" s="206">
        <v>9</v>
      </c>
      <c r="E46" s="457"/>
      <c r="F46" s="206" t="s">
        <v>1049</v>
      </c>
      <c r="G46" s="206" t="s">
        <v>101</v>
      </c>
      <c r="H46" s="206" t="s">
        <v>1036</v>
      </c>
      <c r="I46" s="206" t="s">
        <v>1037</v>
      </c>
      <c r="J46" s="206" t="s">
        <v>1004</v>
      </c>
      <c r="K46" s="206" t="str">
        <f>'ایجرود مرکزی آرتا '!J15</f>
        <v>97/11/12</v>
      </c>
      <c r="L46" s="206">
        <f>'[1]ایجرود مرکزی آرتا '!H21</f>
        <v>0</v>
      </c>
      <c r="M46" s="206">
        <f>'[1]ایجرود مرکزی آرتا '!I21</f>
        <v>0</v>
      </c>
      <c r="N46" s="206" t="str">
        <f>'ایجرود مرکزی آرتا '!Q15</f>
        <v>*</v>
      </c>
      <c r="O46" s="206">
        <f>'[1]ایجرود مرکزی آرتا '!S21</f>
        <v>0</v>
      </c>
      <c r="P46" s="206"/>
      <c r="Q46" s="206" t="str">
        <f>'ایجرود مرکزی آرتا '!T15</f>
        <v>*</v>
      </c>
      <c r="R46" s="206"/>
      <c r="S46" s="206" t="str">
        <f>'ایجرود مرکزی آرتا '!S15</f>
        <v>*</v>
      </c>
      <c r="T46" s="206"/>
      <c r="U46" s="136">
        <v>297</v>
      </c>
      <c r="V46" s="136">
        <v>1069</v>
      </c>
    </row>
    <row r="47" spans="1:35" ht="19.5" customHeight="1" x14ac:dyDescent="0.25">
      <c r="A47" s="57">
        <v>1</v>
      </c>
      <c r="B47" s="264"/>
      <c r="C47" s="223">
        <v>40</v>
      </c>
      <c r="D47" s="206">
        <v>10</v>
      </c>
      <c r="E47" s="457"/>
      <c r="F47" s="206" t="s">
        <v>1040</v>
      </c>
      <c r="G47" s="206" t="s">
        <v>85</v>
      </c>
      <c r="H47" s="206" t="s">
        <v>1036</v>
      </c>
      <c r="I47" s="206" t="s">
        <v>1037</v>
      </c>
      <c r="J47" s="206" t="s">
        <v>1004</v>
      </c>
      <c r="K47" s="206" t="str">
        <f>'ایجرود مرکزی آرتا '!J16</f>
        <v>97/10/19</v>
      </c>
      <c r="L47" s="206">
        <f>'[1]ایجرود مرکزی آرتا '!H11</f>
        <v>0</v>
      </c>
      <c r="M47" s="206">
        <f>'[1]ایجرود مرکزی آرتا '!I11</f>
        <v>0</v>
      </c>
      <c r="N47" s="206" t="str">
        <f>'ایجرود مرکزی آرتا '!Q16</f>
        <v>*</v>
      </c>
      <c r="O47" s="206">
        <f>'[1]ایجرود مرکزی آرتا '!S11</f>
        <v>0</v>
      </c>
      <c r="P47" s="206"/>
      <c r="Q47" s="206" t="str">
        <f>'ایجرود مرکزی آرتا '!T16</f>
        <v>*</v>
      </c>
      <c r="R47" s="206"/>
      <c r="S47" s="206" t="str">
        <f>'ایجرود مرکزی آرتا '!S16</f>
        <v>*</v>
      </c>
      <c r="T47" s="206"/>
      <c r="U47" s="136">
        <v>289</v>
      </c>
      <c r="V47" s="136">
        <v>1038</v>
      </c>
    </row>
    <row r="48" spans="1:35" ht="19.5" customHeight="1" x14ac:dyDescent="0.25">
      <c r="A48" s="57">
        <v>1</v>
      </c>
      <c r="B48" s="264"/>
      <c r="C48" s="223">
        <v>41</v>
      </c>
      <c r="D48" s="206">
        <v>11</v>
      </c>
      <c r="E48" s="457"/>
      <c r="F48" s="206" t="s">
        <v>1038</v>
      </c>
      <c r="G48" s="206" t="s">
        <v>83</v>
      </c>
      <c r="H48" s="206" t="s">
        <v>1036</v>
      </c>
      <c r="I48" s="206" t="s">
        <v>1037</v>
      </c>
      <c r="J48" s="206" t="s">
        <v>1004</v>
      </c>
      <c r="K48" s="206" t="str">
        <f>'ایجرود مرکزی آرتا '!J17</f>
        <v>97/11/12</v>
      </c>
      <c r="L48" s="206">
        <f>'[1]ایجرود مرکزی آرتا '!H9</f>
        <v>0</v>
      </c>
      <c r="M48" s="206">
        <f>'[1]ایجرود مرکزی آرتا '!I9</f>
        <v>0</v>
      </c>
      <c r="N48" s="206" t="str">
        <f>'ایجرود مرکزی آرتا '!Q17</f>
        <v>*</v>
      </c>
      <c r="O48" s="206">
        <f>'[1]ایجرود مرکزی آرتا '!S9</f>
        <v>0</v>
      </c>
      <c r="P48" s="206"/>
      <c r="Q48" s="206" t="str">
        <f>'ایجرود مرکزی آرتا '!T17</f>
        <v>*</v>
      </c>
      <c r="R48" s="206"/>
      <c r="S48" s="206" t="str">
        <f>'ایجرود مرکزی آرتا '!S17</f>
        <v>*</v>
      </c>
      <c r="T48" s="206"/>
      <c r="U48" s="136">
        <v>285</v>
      </c>
      <c r="V48" s="136">
        <v>907</v>
      </c>
    </row>
    <row r="49" spans="1:22" ht="19.5" customHeight="1" x14ac:dyDescent="0.25">
      <c r="A49" s="57">
        <v>1</v>
      </c>
      <c r="B49" s="264"/>
      <c r="C49" s="223">
        <v>42</v>
      </c>
      <c r="D49" s="206">
        <v>12</v>
      </c>
      <c r="E49" s="457"/>
      <c r="F49" s="206" t="s">
        <v>1080</v>
      </c>
      <c r="G49" s="206" t="s">
        <v>131</v>
      </c>
      <c r="H49" s="206" t="s">
        <v>1075</v>
      </c>
      <c r="I49" s="206" t="s">
        <v>1037</v>
      </c>
      <c r="J49" s="206" t="s">
        <v>1004</v>
      </c>
      <c r="K49" s="206" t="str">
        <f>'ایجرود مرکزی آرتا '!J18</f>
        <v>97/11/17</v>
      </c>
      <c r="L49" s="206">
        <f>'[1]ایجرود مرکزی آرتا '!H57</f>
        <v>0</v>
      </c>
      <c r="M49" s="206">
        <f>'[1]ایجرود مرکزی آرتا '!I57</f>
        <v>0</v>
      </c>
      <c r="N49" s="206" t="str">
        <f>'ایجرود مرکزی آرتا '!Q18</f>
        <v>*</v>
      </c>
      <c r="O49" s="206">
        <f>'[1]ایجرود مرکزی آرتا '!S57</f>
        <v>0</v>
      </c>
      <c r="P49" s="206"/>
      <c r="Q49" s="206" t="str">
        <f>'ایجرود مرکزی آرتا '!T18</f>
        <v>*</v>
      </c>
      <c r="R49" s="206"/>
      <c r="S49" s="206" t="str">
        <f>'ایجرود مرکزی آرتا '!S18</f>
        <v>*</v>
      </c>
      <c r="T49" s="206"/>
      <c r="U49" s="136">
        <v>266</v>
      </c>
      <c r="V49" s="136">
        <v>786</v>
      </c>
    </row>
    <row r="50" spans="1:22" ht="19.5" customHeight="1" x14ac:dyDescent="0.25">
      <c r="A50" s="57">
        <v>1</v>
      </c>
      <c r="B50" s="264"/>
      <c r="C50" s="223">
        <v>43</v>
      </c>
      <c r="D50" s="206">
        <v>13</v>
      </c>
      <c r="E50" s="457"/>
      <c r="F50" s="206" t="s">
        <v>1046</v>
      </c>
      <c r="G50" s="206" t="s">
        <v>96</v>
      </c>
      <c r="H50" s="206" t="s">
        <v>1036</v>
      </c>
      <c r="I50" s="206" t="s">
        <v>1037</v>
      </c>
      <c r="J50" s="206" t="s">
        <v>1004</v>
      </c>
      <c r="K50" s="206" t="str">
        <f>'ایجرود مرکزی آرتا '!J19</f>
        <v>97/10/23</v>
      </c>
      <c r="L50" s="206">
        <f>'[1]ایجرود مرکزی آرتا '!H17</f>
        <v>0</v>
      </c>
      <c r="M50" s="206">
        <f>'[1]ایجرود مرکزی آرتا '!I17</f>
        <v>0</v>
      </c>
      <c r="N50" s="206" t="str">
        <f>'ایجرود مرکزی آرتا '!Q19</f>
        <v>*</v>
      </c>
      <c r="O50" s="206">
        <f>'[1]ایجرود مرکزی آرتا '!S17</f>
        <v>0</v>
      </c>
      <c r="P50" s="206"/>
      <c r="Q50" s="206" t="str">
        <f>'ایجرود مرکزی آرتا '!T19</f>
        <v>*</v>
      </c>
      <c r="R50" s="206"/>
      <c r="S50" s="206" t="str">
        <f>'ایجرود مرکزی آرتا '!S19</f>
        <v>*</v>
      </c>
      <c r="T50" s="206"/>
      <c r="U50" s="136">
        <v>264</v>
      </c>
      <c r="V50" s="136">
        <v>790</v>
      </c>
    </row>
    <row r="51" spans="1:22" ht="19.5" customHeight="1" x14ac:dyDescent="0.25">
      <c r="A51" s="57">
        <v>1</v>
      </c>
      <c r="B51" s="264"/>
      <c r="C51" s="223">
        <v>44</v>
      </c>
      <c r="D51" s="206">
        <v>14</v>
      </c>
      <c r="E51" s="457"/>
      <c r="F51" s="206" t="s">
        <v>1078</v>
      </c>
      <c r="G51" s="206" t="s">
        <v>129</v>
      </c>
      <c r="H51" s="206" t="s">
        <v>1075</v>
      </c>
      <c r="I51" s="206" t="s">
        <v>1037</v>
      </c>
      <c r="J51" s="206" t="s">
        <v>1004</v>
      </c>
      <c r="K51" s="206" t="str">
        <f>'ایجرود مرکزی آرتا '!J20</f>
        <v>1397/10/21</v>
      </c>
      <c r="L51" s="206">
        <f>'[1]ایجرود مرکزی آرتا '!H55</f>
        <v>0</v>
      </c>
      <c r="M51" s="206">
        <f>'[1]ایجرود مرکزی آرتا '!I55</f>
        <v>0</v>
      </c>
      <c r="N51" s="206" t="str">
        <f>'ایجرود مرکزی آرتا '!Q20</f>
        <v>*</v>
      </c>
      <c r="O51" s="206">
        <f>'[1]ایجرود مرکزی آرتا '!S55</f>
        <v>0</v>
      </c>
      <c r="P51" s="206"/>
      <c r="Q51" s="206" t="str">
        <f>'ایجرود مرکزی آرتا '!T20</f>
        <v>*</v>
      </c>
      <c r="R51" s="206"/>
      <c r="S51" s="206" t="str">
        <f>'ایجرود مرکزی آرتا '!S20</f>
        <v>*</v>
      </c>
      <c r="T51" s="206"/>
      <c r="U51" s="136">
        <v>253</v>
      </c>
      <c r="V51" s="136">
        <v>867</v>
      </c>
    </row>
    <row r="52" spans="1:22" ht="19.5" customHeight="1" x14ac:dyDescent="0.25">
      <c r="A52" s="57">
        <v>1</v>
      </c>
      <c r="B52" s="264"/>
      <c r="C52" s="223">
        <v>45</v>
      </c>
      <c r="D52" s="206">
        <v>15</v>
      </c>
      <c r="E52" s="457"/>
      <c r="F52" s="206" t="s">
        <v>1056</v>
      </c>
      <c r="G52" s="206" t="s">
        <v>108</v>
      </c>
      <c r="H52" s="206" t="s">
        <v>1054</v>
      </c>
      <c r="I52" s="206" t="s">
        <v>1037</v>
      </c>
      <c r="J52" s="206" t="s">
        <v>1004</v>
      </c>
      <c r="K52" s="206" t="str">
        <f>'ایجرود مرکزی آرتا '!J21</f>
        <v>1397/10/21</v>
      </c>
      <c r="L52" s="206">
        <f>'[1]ایجرود مرکزی آرتا '!H28</f>
        <v>0</v>
      </c>
      <c r="M52" s="206">
        <f>'[1]ایجرود مرکزی آرتا '!I28</f>
        <v>0</v>
      </c>
      <c r="N52" s="206" t="str">
        <f>'ایجرود مرکزی آرتا '!Q21</f>
        <v>*</v>
      </c>
      <c r="O52" s="206">
        <f>'[1]ایجرود مرکزی آرتا '!S28</f>
        <v>0</v>
      </c>
      <c r="P52" s="206"/>
      <c r="Q52" s="206" t="str">
        <f>'ایجرود مرکزی آرتا '!T21</f>
        <v>*</v>
      </c>
      <c r="R52" s="206"/>
      <c r="S52" s="206" t="str">
        <f>'ایجرود مرکزی آرتا '!S21</f>
        <v>*</v>
      </c>
      <c r="T52" s="206"/>
      <c r="U52" s="136">
        <v>252</v>
      </c>
      <c r="V52" s="136">
        <v>790</v>
      </c>
    </row>
    <row r="53" spans="1:22" ht="19.5" customHeight="1" x14ac:dyDescent="0.25">
      <c r="A53" s="57">
        <v>1</v>
      </c>
      <c r="B53" s="264"/>
      <c r="C53" s="223">
        <v>46</v>
      </c>
      <c r="D53" s="206">
        <v>16</v>
      </c>
      <c r="E53" s="457"/>
      <c r="F53" s="206" t="s">
        <v>1051</v>
      </c>
      <c r="G53" s="206" t="s">
        <v>103</v>
      </c>
      <c r="H53" s="206" t="s">
        <v>1036</v>
      </c>
      <c r="I53" s="206" t="s">
        <v>1037</v>
      </c>
      <c r="J53" s="206" t="s">
        <v>1004</v>
      </c>
      <c r="K53" s="206" t="str">
        <f>'ایجرود مرکزی آرتا '!J22</f>
        <v>97/10/28</v>
      </c>
      <c r="L53" s="206">
        <f>'[1]ایجرود مرکزی آرتا '!H23</f>
        <v>0</v>
      </c>
      <c r="M53" s="206">
        <f>'[1]ایجرود مرکزی آرتا '!I23</f>
        <v>0</v>
      </c>
      <c r="N53" s="206" t="str">
        <f>'ایجرود مرکزی آرتا '!Q22</f>
        <v>*</v>
      </c>
      <c r="O53" s="206">
        <f>'[1]ایجرود مرکزی آرتا '!S23</f>
        <v>0</v>
      </c>
      <c r="P53" s="206"/>
      <c r="Q53" s="206" t="str">
        <f>'ایجرود مرکزی آرتا '!T22</f>
        <v>*</v>
      </c>
      <c r="R53" s="206"/>
      <c r="S53" s="206" t="str">
        <f>'ایجرود مرکزی آرتا '!S22</f>
        <v>*</v>
      </c>
      <c r="T53" s="206"/>
      <c r="U53" s="136">
        <v>249</v>
      </c>
      <c r="V53" s="136">
        <v>817</v>
      </c>
    </row>
    <row r="54" spans="1:22" ht="19.5" customHeight="1" x14ac:dyDescent="0.25">
      <c r="A54" s="57">
        <v>1</v>
      </c>
      <c r="B54" s="264"/>
      <c r="C54" s="223">
        <v>47</v>
      </c>
      <c r="D54" s="206">
        <v>17</v>
      </c>
      <c r="E54" s="457"/>
      <c r="F54" s="206" t="s">
        <v>1052</v>
      </c>
      <c r="G54" s="206" t="s">
        <v>104</v>
      </c>
      <c r="H54" s="206" t="s">
        <v>1036</v>
      </c>
      <c r="I54" s="206" t="s">
        <v>1037</v>
      </c>
      <c r="J54" s="206" t="s">
        <v>1004</v>
      </c>
      <c r="K54" s="206" t="str">
        <f>'ایجرود مرکزی آرتا '!J23</f>
        <v>97/11/12</v>
      </c>
      <c r="L54" s="206">
        <f>'[1]ایجرود مرکزی آرتا '!H24</f>
        <v>0</v>
      </c>
      <c r="M54" s="206">
        <f>'[1]ایجرود مرکزی آرتا '!I24</f>
        <v>0</v>
      </c>
      <c r="N54" s="206" t="str">
        <f>'ایجرود مرکزی آرتا '!Q23</f>
        <v>*</v>
      </c>
      <c r="O54" s="206">
        <f>'[1]ایجرود مرکزی آرتا '!S24</f>
        <v>0</v>
      </c>
      <c r="P54" s="206"/>
      <c r="Q54" s="206" t="str">
        <f>'ایجرود مرکزی آرتا '!T23</f>
        <v>*</v>
      </c>
      <c r="R54" s="206"/>
      <c r="S54" s="206" t="str">
        <f>'ایجرود مرکزی آرتا '!S23</f>
        <v>*</v>
      </c>
      <c r="T54" s="206"/>
      <c r="U54" s="136">
        <v>246</v>
      </c>
      <c r="V54" s="136">
        <v>798</v>
      </c>
    </row>
    <row r="55" spans="1:22" ht="19.5" customHeight="1" x14ac:dyDescent="0.25">
      <c r="A55" s="57">
        <v>1</v>
      </c>
      <c r="B55" s="264"/>
      <c r="C55" s="223">
        <v>48</v>
      </c>
      <c r="D55" s="206">
        <v>18</v>
      </c>
      <c r="E55" s="457"/>
      <c r="F55" s="206" t="s">
        <v>1064</v>
      </c>
      <c r="G55" s="206" t="s">
        <v>116</v>
      </c>
      <c r="H55" s="206" t="s">
        <v>1054</v>
      </c>
      <c r="I55" s="206" t="s">
        <v>1037</v>
      </c>
      <c r="J55" s="206" t="s">
        <v>1004</v>
      </c>
      <c r="K55" s="206" t="str">
        <f>'ایجرود مرکزی آرتا '!J24</f>
        <v>97/11/18</v>
      </c>
      <c r="L55" s="206">
        <f>'[1]ایجرود مرکزی آرتا '!H41</f>
        <v>0</v>
      </c>
      <c r="M55" s="206">
        <f>'[1]ایجرود مرکزی آرتا '!I41</f>
        <v>0</v>
      </c>
      <c r="N55" s="206" t="str">
        <f>'ایجرود مرکزی آرتا '!Q24</f>
        <v>*</v>
      </c>
      <c r="O55" s="206">
        <f>'[1]ایجرود مرکزی آرتا '!S41</f>
        <v>0</v>
      </c>
      <c r="P55" s="206"/>
      <c r="Q55" s="206" t="str">
        <f>'ایجرود مرکزی آرتا '!T24</f>
        <v>*</v>
      </c>
      <c r="R55" s="206"/>
      <c r="S55" s="206" t="str">
        <f>'ایجرود مرکزی آرتا '!S24</f>
        <v>*</v>
      </c>
      <c r="T55" s="206"/>
      <c r="U55" s="136">
        <v>217</v>
      </c>
      <c r="V55" s="136">
        <v>734</v>
      </c>
    </row>
    <row r="56" spans="1:22" ht="19.5" customHeight="1" x14ac:dyDescent="0.25">
      <c r="A56" s="57">
        <v>1</v>
      </c>
      <c r="B56" s="264"/>
      <c r="C56" s="223">
        <v>49</v>
      </c>
      <c r="D56" s="206">
        <v>19</v>
      </c>
      <c r="E56" s="457"/>
      <c r="F56" s="206" t="s">
        <v>1035</v>
      </c>
      <c r="G56" s="206" t="s">
        <v>81</v>
      </c>
      <c r="H56" s="206" t="s">
        <v>1036</v>
      </c>
      <c r="I56" s="206" t="s">
        <v>1037</v>
      </c>
      <c r="J56" s="206" t="s">
        <v>1004</v>
      </c>
      <c r="K56" s="206" t="str">
        <f>'ایجرود مرکزی آرتا '!J25</f>
        <v>97/11/12</v>
      </c>
      <c r="L56" s="206">
        <f>'[1]ایجرود مرکزی آرتا '!H8</f>
        <v>0</v>
      </c>
      <c r="M56" s="206">
        <f>'[1]ایجرود مرکزی آرتا '!I8</f>
        <v>0</v>
      </c>
      <c r="N56" s="206" t="str">
        <f>'ایجرود مرکزی آرتا '!Q25</f>
        <v>*</v>
      </c>
      <c r="O56" s="206">
        <f>'[1]ایجرود مرکزی آرتا '!S8</f>
        <v>0</v>
      </c>
      <c r="P56" s="206"/>
      <c r="Q56" s="206" t="str">
        <f>'ایجرود مرکزی آرتا '!T25</f>
        <v>*</v>
      </c>
      <c r="R56" s="206"/>
      <c r="S56" s="206" t="str">
        <f>'ایجرود مرکزی آرتا '!S25</f>
        <v>*</v>
      </c>
      <c r="T56" s="206"/>
      <c r="U56" s="136">
        <v>215</v>
      </c>
      <c r="V56" s="136">
        <v>692</v>
      </c>
    </row>
    <row r="57" spans="1:22" ht="19.5" customHeight="1" x14ac:dyDescent="0.25">
      <c r="A57" s="57">
        <v>1</v>
      </c>
      <c r="B57" s="264"/>
      <c r="C57" s="223">
        <v>50</v>
      </c>
      <c r="D57" s="206">
        <v>20</v>
      </c>
      <c r="E57" s="457"/>
      <c r="F57" s="206" t="s">
        <v>1069</v>
      </c>
      <c r="G57" s="206" t="s">
        <v>121</v>
      </c>
      <c r="H57" s="206" t="s">
        <v>1054</v>
      </c>
      <c r="I57" s="206" t="s">
        <v>1037</v>
      </c>
      <c r="J57" s="206" t="s">
        <v>1004</v>
      </c>
      <c r="K57" s="206" t="str">
        <f>'ایجرود مرکزی آرتا '!J26</f>
        <v>97/11/15</v>
      </c>
      <c r="L57" s="206">
        <f>'[1]ایجرود مرکزی آرتا '!H47</f>
        <v>0</v>
      </c>
      <c r="M57" s="206">
        <f>'[1]ایجرود مرکزی آرتا '!I47</f>
        <v>0</v>
      </c>
      <c r="N57" s="206" t="str">
        <f>'ایجرود مرکزی آرتا '!Q26</f>
        <v>*</v>
      </c>
      <c r="O57" s="206">
        <f>'[1]ایجرود مرکزی آرتا '!S47</f>
        <v>0</v>
      </c>
      <c r="P57" s="206"/>
      <c r="Q57" s="206" t="str">
        <f>'ایجرود مرکزی آرتا '!T26</f>
        <v>*</v>
      </c>
      <c r="R57" s="206"/>
      <c r="S57" s="206" t="str">
        <f>'ایجرود مرکزی آرتا '!S26</f>
        <v>*</v>
      </c>
      <c r="T57" s="206"/>
      <c r="U57" s="136">
        <v>204</v>
      </c>
      <c r="V57" s="136">
        <v>685</v>
      </c>
    </row>
    <row r="58" spans="1:22" ht="19.5" customHeight="1" x14ac:dyDescent="0.25">
      <c r="A58" s="57">
        <v>1</v>
      </c>
      <c r="B58" s="264"/>
      <c r="C58" s="223">
        <v>51</v>
      </c>
      <c r="D58" s="206">
        <v>21</v>
      </c>
      <c r="E58" s="457"/>
      <c r="F58" s="206" t="s">
        <v>1043</v>
      </c>
      <c r="G58" s="206" t="s">
        <v>91</v>
      </c>
      <c r="H58" s="206" t="s">
        <v>1036</v>
      </c>
      <c r="I58" s="206" t="s">
        <v>1037</v>
      </c>
      <c r="J58" s="206" t="s">
        <v>1004</v>
      </c>
      <c r="K58" s="206" t="str">
        <f>'ایجرود مرکزی آرتا '!J27</f>
        <v>97/10/19</v>
      </c>
      <c r="L58" s="206">
        <f>'[1]ایجرود مرکزی آرتا '!H14</f>
        <v>0</v>
      </c>
      <c r="M58" s="206">
        <f>'[1]ایجرود مرکزی آرتا '!I14</f>
        <v>0</v>
      </c>
      <c r="N58" s="206" t="str">
        <f>'ایجرود مرکزی آرتا '!Q27</f>
        <v>*</v>
      </c>
      <c r="O58" s="206">
        <f>'[1]ایجرود مرکزی آرتا '!S14</f>
        <v>0</v>
      </c>
      <c r="P58" s="206"/>
      <c r="Q58" s="206" t="str">
        <f>'ایجرود مرکزی آرتا '!T27</f>
        <v>*</v>
      </c>
      <c r="R58" s="206"/>
      <c r="S58" s="206" t="str">
        <f>'ایجرود مرکزی آرتا '!S27</f>
        <v>*</v>
      </c>
      <c r="T58" s="206"/>
      <c r="U58" s="136">
        <v>204</v>
      </c>
      <c r="V58" s="136">
        <v>674</v>
      </c>
    </row>
    <row r="59" spans="1:22" ht="19.5" customHeight="1" x14ac:dyDescent="0.25">
      <c r="A59" s="57">
        <v>1</v>
      </c>
      <c r="B59" s="264"/>
      <c r="C59" s="223">
        <v>52</v>
      </c>
      <c r="D59" s="206">
        <v>22</v>
      </c>
      <c r="E59" s="457"/>
      <c r="F59" s="206" t="s">
        <v>1072</v>
      </c>
      <c r="G59" s="206" t="s">
        <v>124</v>
      </c>
      <c r="H59" s="206" t="s">
        <v>1054</v>
      </c>
      <c r="I59" s="206" t="s">
        <v>1037</v>
      </c>
      <c r="J59" s="206" t="s">
        <v>1004</v>
      </c>
      <c r="K59" s="206" t="str">
        <f>'ایجرود مرکزی آرتا '!J28</f>
        <v>97/11/15</v>
      </c>
      <c r="L59" s="206">
        <f>'[1]ایجرود مرکزی آرتا '!H50</f>
        <v>0</v>
      </c>
      <c r="M59" s="206">
        <f>'[1]ایجرود مرکزی آرتا '!I50</f>
        <v>0</v>
      </c>
      <c r="N59" s="206" t="str">
        <f>'ایجرود مرکزی آرتا '!Q28</f>
        <v>*</v>
      </c>
      <c r="O59" s="206">
        <f>'[1]ایجرود مرکزی آرتا '!S50</f>
        <v>0</v>
      </c>
      <c r="P59" s="206"/>
      <c r="Q59" s="206" t="str">
        <f>'ایجرود مرکزی آرتا '!T28</f>
        <v>*</v>
      </c>
      <c r="R59" s="206"/>
      <c r="S59" s="206" t="str">
        <f>'ایجرود مرکزی آرتا '!S28</f>
        <v>*</v>
      </c>
      <c r="T59" s="206"/>
      <c r="U59" s="136">
        <v>193</v>
      </c>
      <c r="V59" s="136">
        <v>626</v>
      </c>
    </row>
    <row r="60" spans="1:22" ht="19.5" customHeight="1" x14ac:dyDescent="0.25">
      <c r="A60" s="57">
        <v>1</v>
      </c>
      <c r="B60" s="264"/>
      <c r="C60" s="223">
        <v>53</v>
      </c>
      <c r="D60" s="206">
        <v>23</v>
      </c>
      <c r="E60" s="457"/>
      <c r="F60" s="206" t="s">
        <v>1042</v>
      </c>
      <c r="G60" s="206" t="s">
        <v>90</v>
      </c>
      <c r="H60" s="206" t="s">
        <v>1036</v>
      </c>
      <c r="I60" s="206" t="s">
        <v>1037</v>
      </c>
      <c r="J60" s="206" t="s">
        <v>1004</v>
      </c>
      <c r="K60" s="206" t="str">
        <f>'ایجرود مرکزی آرتا '!J29</f>
        <v>97/10/18</v>
      </c>
      <c r="L60" s="206">
        <f>'[1]ایجرود مرکزی آرتا '!H13</f>
        <v>0</v>
      </c>
      <c r="M60" s="206">
        <f>'[1]ایجرود مرکزی آرتا '!I13</f>
        <v>0</v>
      </c>
      <c r="N60" s="206" t="str">
        <f>'ایجرود مرکزی آرتا '!Q29</f>
        <v>*</v>
      </c>
      <c r="O60" s="206">
        <f>'[1]ایجرود مرکزی آرتا '!S13</f>
        <v>0</v>
      </c>
      <c r="P60" s="206"/>
      <c r="Q60" s="206" t="str">
        <f>'ایجرود مرکزی آرتا '!T29</f>
        <v>*</v>
      </c>
      <c r="R60" s="206"/>
      <c r="S60" s="206" t="str">
        <f>'ایجرود مرکزی آرتا '!S29</f>
        <v>*</v>
      </c>
      <c r="T60" s="206"/>
      <c r="U60" s="136">
        <v>187</v>
      </c>
      <c r="V60" s="136">
        <v>693</v>
      </c>
    </row>
    <row r="61" spans="1:22" ht="19.5" customHeight="1" x14ac:dyDescent="0.25">
      <c r="A61" s="57">
        <v>1</v>
      </c>
      <c r="B61" s="264"/>
      <c r="C61" s="223">
        <v>54</v>
      </c>
      <c r="D61" s="206">
        <v>24</v>
      </c>
      <c r="E61" s="457"/>
      <c r="F61" s="206" t="s">
        <v>1041</v>
      </c>
      <c r="G61" s="206" t="s">
        <v>88</v>
      </c>
      <c r="H61" s="206" t="s">
        <v>1036</v>
      </c>
      <c r="I61" s="206" t="s">
        <v>1037</v>
      </c>
      <c r="J61" s="206" t="s">
        <v>1004</v>
      </c>
      <c r="K61" s="206" t="str">
        <f>'ایجرود مرکزی آرتا '!J30</f>
        <v>97/10/18</v>
      </c>
      <c r="L61" s="206">
        <f>'[1]ایجرود مرکزی آرتا '!H12</f>
        <v>0</v>
      </c>
      <c r="M61" s="206">
        <f>'[1]ایجرود مرکزی آرتا '!I12</f>
        <v>0</v>
      </c>
      <c r="N61" s="206" t="str">
        <f>'ایجرود مرکزی آرتا '!Q30</f>
        <v>*</v>
      </c>
      <c r="O61" s="206">
        <f>'[1]ایجرود مرکزی آرتا '!S12</f>
        <v>0</v>
      </c>
      <c r="P61" s="206"/>
      <c r="Q61" s="206" t="str">
        <f>'ایجرود مرکزی آرتا '!T30</f>
        <v>*</v>
      </c>
      <c r="R61" s="206"/>
      <c r="S61" s="206" t="str">
        <f>'ایجرود مرکزی آرتا '!S30</f>
        <v>*</v>
      </c>
      <c r="T61" s="206"/>
      <c r="U61" s="136">
        <v>157</v>
      </c>
      <c r="V61" s="136">
        <v>527</v>
      </c>
    </row>
    <row r="62" spans="1:22" ht="19.5" customHeight="1" x14ac:dyDescent="0.25">
      <c r="A62" s="57">
        <v>1</v>
      </c>
      <c r="B62" s="264"/>
      <c r="C62" s="223">
        <v>55</v>
      </c>
      <c r="D62" s="206">
        <v>25</v>
      </c>
      <c r="E62" s="457"/>
      <c r="F62" s="206" t="s">
        <v>1058</v>
      </c>
      <c r="G62" s="206" t="s">
        <v>110</v>
      </c>
      <c r="H62" s="206" t="s">
        <v>1054</v>
      </c>
      <c r="I62" s="206" t="s">
        <v>1037</v>
      </c>
      <c r="J62" s="206" t="s">
        <v>1004</v>
      </c>
      <c r="K62" s="206" t="str">
        <f>'ایجرود مرکزی آرتا '!J31</f>
        <v>97/11/17</v>
      </c>
      <c r="L62" s="206">
        <f>'[1]ایجرود مرکزی آرتا '!H32</f>
        <v>0</v>
      </c>
      <c r="M62" s="206">
        <f>'[1]ایجرود مرکزی آرتا '!I32</f>
        <v>0</v>
      </c>
      <c r="N62" s="206" t="str">
        <f>'ایجرود مرکزی آرتا '!Q31</f>
        <v>*</v>
      </c>
      <c r="O62" s="206">
        <f>'[1]ایجرود مرکزی آرتا '!S32</f>
        <v>0</v>
      </c>
      <c r="P62" s="206"/>
      <c r="Q62" s="206" t="str">
        <f>'ایجرود مرکزی آرتا '!T31</f>
        <v>*</v>
      </c>
      <c r="R62" s="206"/>
      <c r="S62" s="206" t="str">
        <f>'ایجرود مرکزی آرتا '!S31</f>
        <v>*</v>
      </c>
      <c r="T62" s="206"/>
      <c r="U62" s="136">
        <v>155</v>
      </c>
      <c r="V62" s="136">
        <v>470</v>
      </c>
    </row>
    <row r="63" spans="1:22" ht="19.5" customHeight="1" x14ac:dyDescent="0.25">
      <c r="A63" s="57">
        <v>1</v>
      </c>
      <c r="B63" s="264"/>
      <c r="C63" s="223">
        <v>56</v>
      </c>
      <c r="D63" s="206">
        <v>26</v>
      </c>
      <c r="E63" s="457"/>
      <c r="F63" s="206" t="s">
        <v>1073</v>
      </c>
      <c r="G63" s="206" t="s">
        <v>125</v>
      </c>
      <c r="H63" s="206" t="s">
        <v>1054</v>
      </c>
      <c r="I63" s="206" t="s">
        <v>1037</v>
      </c>
      <c r="J63" s="206" t="s">
        <v>1004</v>
      </c>
      <c r="K63" s="206" t="str">
        <f>'ایجرود مرکزی آرتا '!J32</f>
        <v>97/11/15</v>
      </c>
      <c r="L63" s="206">
        <f>'[1]ایجرود مرکزی آرتا '!H51</f>
        <v>0</v>
      </c>
      <c r="M63" s="206">
        <f>'[1]ایجرود مرکزی آرتا '!I51</f>
        <v>0</v>
      </c>
      <c r="N63" s="206" t="str">
        <f>'ایجرود مرکزی آرتا '!Q32</f>
        <v>*</v>
      </c>
      <c r="O63" s="206">
        <f>'[1]ایجرود مرکزی آرتا '!S51</f>
        <v>0</v>
      </c>
      <c r="P63" s="206"/>
      <c r="Q63" s="206" t="str">
        <f>'ایجرود مرکزی آرتا '!T32</f>
        <v>*</v>
      </c>
      <c r="R63" s="206"/>
      <c r="S63" s="206" t="str">
        <f>'ایجرود مرکزی آرتا '!S32</f>
        <v>*</v>
      </c>
      <c r="T63" s="206"/>
      <c r="U63" s="136">
        <v>148</v>
      </c>
      <c r="V63" s="136">
        <v>470</v>
      </c>
    </row>
    <row r="64" spans="1:22" ht="19.5" customHeight="1" x14ac:dyDescent="0.25">
      <c r="A64" s="57">
        <v>1</v>
      </c>
      <c r="B64" s="264"/>
      <c r="C64" s="223">
        <v>57</v>
      </c>
      <c r="D64" s="206">
        <v>27</v>
      </c>
      <c r="E64" s="457"/>
      <c r="F64" s="206" t="s">
        <v>1055</v>
      </c>
      <c r="G64" s="206" t="s">
        <v>107</v>
      </c>
      <c r="H64" s="206" t="s">
        <v>1054</v>
      </c>
      <c r="I64" s="206" t="s">
        <v>1037</v>
      </c>
      <c r="J64" s="206" t="s">
        <v>1004</v>
      </c>
      <c r="K64" s="206" t="str">
        <f>'ایجرود مرکزی آرتا '!J33</f>
        <v>97/11/17</v>
      </c>
      <c r="L64" s="206">
        <f>'[1]ایجرود مرکزی آرتا '!H26</f>
        <v>0</v>
      </c>
      <c r="M64" s="206">
        <f>'[1]ایجرود مرکزی آرتا '!I26</f>
        <v>0</v>
      </c>
      <c r="N64" s="206" t="str">
        <f>'ایجرود مرکزی آرتا '!Q33</f>
        <v>*</v>
      </c>
      <c r="O64" s="206">
        <f>'[1]ایجرود مرکزی آرتا '!S26</f>
        <v>0</v>
      </c>
      <c r="P64" s="206"/>
      <c r="Q64" s="206" t="str">
        <f>'ایجرود مرکزی آرتا '!T33</f>
        <v>*</v>
      </c>
      <c r="R64" s="206"/>
      <c r="S64" s="206" t="str">
        <f>'ایجرود مرکزی آرتا '!S33</f>
        <v>*</v>
      </c>
      <c r="T64" s="206"/>
      <c r="U64" s="136">
        <v>135</v>
      </c>
      <c r="V64" s="136">
        <v>404</v>
      </c>
    </row>
    <row r="65" spans="1:22" ht="19.5" customHeight="1" x14ac:dyDescent="0.25">
      <c r="A65" s="57">
        <v>1</v>
      </c>
      <c r="B65" s="264"/>
      <c r="C65" s="223">
        <v>58</v>
      </c>
      <c r="D65" s="206">
        <v>28</v>
      </c>
      <c r="E65" s="457"/>
      <c r="F65" s="206" t="s">
        <v>1053</v>
      </c>
      <c r="G65" s="206" t="s">
        <v>105</v>
      </c>
      <c r="H65" s="206" t="s">
        <v>1054</v>
      </c>
      <c r="I65" s="206" t="s">
        <v>1037</v>
      </c>
      <c r="J65" s="206" t="s">
        <v>1004</v>
      </c>
      <c r="K65" s="206" t="str">
        <f>'ایجرود مرکزی آرتا '!J34</f>
        <v>97/11/17</v>
      </c>
      <c r="L65" s="206">
        <f>'[1]ایجرود مرکزی آرتا '!H25</f>
        <v>0</v>
      </c>
      <c r="M65" s="206">
        <f>'[1]ایجرود مرکزی آرتا '!I25</f>
        <v>0</v>
      </c>
      <c r="N65" s="206" t="str">
        <f>'ایجرود مرکزی آرتا '!Q34</f>
        <v>*</v>
      </c>
      <c r="O65" s="206">
        <f>'[1]ایجرود مرکزی آرتا '!S25</f>
        <v>0</v>
      </c>
      <c r="P65" s="206"/>
      <c r="Q65" s="206" t="str">
        <f>'ایجرود مرکزی آرتا '!T34</f>
        <v>*</v>
      </c>
      <c r="R65" s="206"/>
      <c r="S65" s="206" t="str">
        <f>'ایجرود مرکزی آرتا '!S34</f>
        <v>*</v>
      </c>
      <c r="T65" s="206"/>
      <c r="U65" s="136">
        <v>96</v>
      </c>
      <c r="V65" s="136">
        <v>316</v>
      </c>
    </row>
    <row r="66" spans="1:22" ht="19.5" customHeight="1" x14ac:dyDescent="0.25">
      <c r="A66" s="57">
        <v>1</v>
      </c>
      <c r="B66" s="264"/>
      <c r="C66" s="223">
        <v>59</v>
      </c>
      <c r="D66" s="206">
        <v>29</v>
      </c>
      <c r="E66" s="457"/>
      <c r="F66" s="206" t="s">
        <v>1044</v>
      </c>
      <c r="G66" s="206" t="s">
        <v>92</v>
      </c>
      <c r="H66" s="206" t="s">
        <v>1036</v>
      </c>
      <c r="I66" s="206" t="s">
        <v>1037</v>
      </c>
      <c r="J66" s="206" t="s">
        <v>1004</v>
      </c>
      <c r="K66" s="206" t="str">
        <f>'ایجرود مرکزی آرتا '!J35</f>
        <v>97/10/17</v>
      </c>
      <c r="L66" s="206">
        <f>'[1]ایجرود مرکزی آرتا '!H15</f>
        <v>0</v>
      </c>
      <c r="M66" s="206">
        <f>'[1]ایجرود مرکزی آرتا '!I15</f>
        <v>0</v>
      </c>
      <c r="N66" s="206" t="str">
        <f>'ایجرود مرکزی آرتا '!Q35</f>
        <v>*</v>
      </c>
      <c r="O66" s="206">
        <f>'[1]ایجرود مرکزی آرتا '!S15</f>
        <v>0</v>
      </c>
      <c r="P66" s="206"/>
      <c r="Q66" s="206" t="str">
        <f>'ایجرود مرکزی آرتا '!T35</f>
        <v>*</v>
      </c>
      <c r="R66" s="206"/>
      <c r="S66" s="206" t="str">
        <f>'ایجرود مرکزی آرتا '!S35</f>
        <v>*</v>
      </c>
      <c r="T66" s="206"/>
      <c r="U66" s="136">
        <v>90</v>
      </c>
      <c r="V66" s="136">
        <v>264</v>
      </c>
    </row>
    <row r="67" spans="1:22" ht="19.5" customHeight="1" x14ac:dyDescent="0.25">
      <c r="A67" s="57">
        <v>1</v>
      </c>
      <c r="B67" s="264"/>
      <c r="C67" s="223">
        <v>60</v>
      </c>
      <c r="D67" s="206">
        <v>30</v>
      </c>
      <c r="E67" s="457"/>
      <c r="F67" s="206" t="s">
        <v>1074</v>
      </c>
      <c r="G67" s="206" t="s">
        <v>126</v>
      </c>
      <c r="H67" s="206" t="s">
        <v>1075</v>
      </c>
      <c r="I67" s="206" t="s">
        <v>1037</v>
      </c>
      <c r="J67" s="206" t="s">
        <v>1004</v>
      </c>
      <c r="K67" s="206" t="str">
        <f>'ایجرود مرکزی آرتا '!J36</f>
        <v>1397/10/21</v>
      </c>
      <c r="L67" s="206">
        <f>'[1]ایجرود مرکزی آرتا '!H52</f>
        <v>0</v>
      </c>
      <c r="M67" s="206">
        <f>'[1]ایجرود مرکزی آرتا '!I52</f>
        <v>0</v>
      </c>
      <c r="N67" s="206" t="str">
        <f>'ایجرود مرکزی آرتا '!Q36</f>
        <v>*</v>
      </c>
      <c r="O67" s="206">
        <f>'[1]ایجرود مرکزی آرتا '!S52</f>
        <v>0</v>
      </c>
      <c r="P67" s="206"/>
      <c r="Q67" s="206" t="str">
        <f>'ایجرود مرکزی آرتا '!T36</f>
        <v>*</v>
      </c>
      <c r="R67" s="206"/>
      <c r="S67" s="206" t="str">
        <f>'ایجرود مرکزی آرتا '!S36</f>
        <v>*</v>
      </c>
      <c r="T67" s="206"/>
      <c r="U67" s="136">
        <v>86</v>
      </c>
      <c r="V67" s="136">
        <v>218</v>
      </c>
    </row>
    <row r="68" spans="1:22" ht="19.5" customHeight="1" x14ac:dyDescent="0.25">
      <c r="A68" s="57">
        <v>1</v>
      </c>
      <c r="B68" s="264"/>
      <c r="C68" s="223">
        <v>61</v>
      </c>
      <c r="D68" s="206">
        <v>31</v>
      </c>
      <c r="E68" s="457"/>
      <c r="F68" s="206" t="s">
        <v>1077</v>
      </c>
      <c r="G68" s="206" t="s">
        <v>128</v>
      </c>
      <c r="H68" s="206" t="s">
        <v>1075</v>
      </c>
      <c r="I68" s="206" t="s">
        <v>1037</v>
      </c>
      <c r="J68" s="206" t="s">
        <v>1004</v>
      </c>
      <c r="K68" s="206" t="str">
        <f>'ایجرود مرکزی آرتا '!J37</f>
        <v>97/11/19</v>
      </c>
      <c r="L68" s="206">
        <f>'[1]ایجرود مرکزی آرتا '!H54</f>
        <v>0</v>
      </c>
      <c r="M68" s="206">
        <f>'[1]ایجرود مرکزی آرتا '!I54</f>
        <v>0</v>
      </c>
      <c r="N68" s="206" t="str">
        <f>'ایجرود مرکزی آرتا '!Q37</f>
        <v>*</v>
      </c>
      <c r="O68" s="206">
        <f>'[1]ایجرود مرکزی آرتا '!S54</f>
        <v>0</v>
      </c>
      <c r="P68" s="206"/>
      <c r="Q68" s="206" t="str">
        <f>'ایجرود مرکزی آرتا '!T37</f>
        <v>*</v>
      </c>
      <c r="R68" s="206"/>
      <c r="S68" s="206" t="str">
        <f>'ایجرود مرکزی آرتا '!S37</f>
        <v>*</v>
      </c>
      <c r="T68" s="206"/>
      <c r="U68" s="136">
        <v>64</v>
      </c>
      <c r="V68" s="136">
        <v>175</v>
      </c>
    </row>
    <row r="69" spans="1:22" ht="19.5" customHeight="1" x14ac:dyDescent="0.25">
      <c r="A69" s="57">
        <v>1</v>
      </c>
      <c r="B69" s="264"/>
      <c r="C69" s="223">
        <v>62</v>
      </c>
      <c r="D69" s="206">
        <v>32</v>
      </c>
      <c r="E69" s="457"/>
      <c r="F69" s="206" t="s">
        <v>1062</v>
      </c>
      <c r="G69" s="206" t="s">
        <v>114</v>
      </c>
      <c r="H69" s="206" t="s">
        <v>1054</v>
      </c>
      <c r="I69" s="206" t="s">
        <v>1037</v>
      </c>
      <c r="J69" s="206" t="s">
        <v>1004</v>
      </c>
      <c r="K69" s="206" t="str">
        <f>'ایجرود مرکزی آرتا '!J38</f>
        <v>97/11/18</v>
      </c>
      <c r="L69" s="206">
        <f>'[1]ایجرود مرکزی آرتا '!H39</f>
        <v>0</v>
      </c>
      <c r="M69" s="206">
        <f>'[1]ایجرود مرکزی آرتا '!I39</f>
        <v>0</v>
      </c>
      <c r="N69" s="206" t="str">
        <f>'ایجرود مرکزی آرتا '!Q38</f>
        <v>*</v>
      </c>
      <c r="O69" s="206">
        <f>'[1]ایجرود مرکزی آرتا '!S39</f>
        <v>0</v>
      </c>
      <c r="P69" s="206"/>
      <c r="Q69" s="206" t="str">
        <f>'ایجرود مرکزی آرتا '!T38</f>
        <v>*</v>
      </c>
      <c r="R69" s="206"/>
      <c r="S69" s="206" t="str">
        <f>'ایجرود مرکزی آرتا '!S38</f>
        <v>*</v>
      </c>
      <c r="T69" s="206"/>
      <c r="U69" s="136">
        <v>61</v>
      </c>
      <c r="V69" s="136">
        <v>206</v>
      </c>
    </row>
    <row r="70" spans="1:22" ht="19.5" customHeight="1" x14ac:dyDescent="0.25">
      <c r="A70" s="57">
        <v>1</v>
      </c>
      <c r="B70" s="264"/>
      <c r="C70" s="223">
        <v>63</v>
      </c>
      <c r="D70" s="206">
        <v>33</v>
      </c>
      <c r="E70" s="457"/>
      <c r="F70" s="206" t="s">
        <v>1079</v>
      </c>
      <c r="G70" s="206" t="s">
        <v>130</v>
      </c>
      <c r="H70" s="206" t="s">
        <v>1075</v>
      </c>
      <c r="I70" s="206" t="s">
        <v>1037</v>
      </c>
      <c r="J70" s="206" t="s">
        <v>1004</v>
      </c>
      <c r="K70" s="206" t="str">
        <f>'ایجرود مرکزی آرتا '!J39</f>
        <v>97/11/18</v>
      </c>
      <c r="L70" s="206">
        <f>'[1]ایجرود مرکزی آرتا '!H56</f>
        <v>0</v>
      </c>
      <c r="M70" s="206">
        <f>'[1]ایجرود مرکزی آرتا '!I56</f>
        <v>0</v>
      </c>
      <c r="N70" s="206" t="str">
        <f>'ایجرود مرکزی آرتا '!Q39</f>
        <v>*</v>
      </c>
      <c r="O70" s="206">
        <f>'[1]ایجرود مرکزی آرتا '!S56</f>
        <v>0</v>
      </c>
      <c r="P70" s="206"/>
      <c r="Q70" s="206" t="str">
        <f>'ایجرود مرکزی آرتا '!T39</f>
        <v>*</v>
      </c>
      <c r="R70" s="206"/>
      <c r="S70" s="206" t="str">
        <f>'ایجرود مرکزی آرتا '!S39</f>
        <v>*</v>
      </c>
      <c r="T70" s="206"/>
      <c r="U70" s="136">
        <v>61</v>
      </c>
      <c r="V70" s="136">
        <v>161</v>
      </c>
    </row>
    <row r="71" spans="1:22" ht="19.5" customHeight="1" x14ac:dyDescent="0.25">
      <c r="A71" s="57">
        <v>1</v>
      </c>
      <c r="B71" s="264"/>
      <c r="C71" s="223">
        <v>64</v>
      </c>
      <c r="D71" s="206">
        <v>34</v>
      </c>
      <c r="E71" s="457"/>
      <c r="F71" s="206" t="s">
        <v>1045</v>
      </c>
      <c r="G71" s="206" t="s">
        <v>94</v>
      </c>
      <c r="H71" s="206" t="s">
        <v>1036</v>
      </c>
      <c r="I71" s="206" t="s">
        <v>1037</v>
      </c>
      <c r="J71" s="206" t="s">
        <v>1004</v>
      </c>
      <c r="K71" s="206" t="str">
        <f>'ایجرود مرکزی آرتا '!J40</f>
        <v>97/11/15</v>
      </c>
      <c r="L71" s="206">
        <f>'[1]ایجرود مرکزی آرتا '!H16</f>
        <v>0</v>
      </c>
      <c r="M71" s="206">
        <f>'[1]ایجرود مرکزی آرتا '!I16</f>
        <v>0</v>
      </c>
      <c r="N71" s="206" t="str">
        <f>'ایجرود مرکزی آرتا '!Q40</f>
        <v>*</v>
      </c>
      <c r="O71" s="206">
        <f>'[1]ایجرود مرکزی آرتا '!S16</f>
        <v>0</v>
      </c>
      <c r="P71" s="206"/>
      <c r="Q71" s="206" t="str">
        <f>'ایجرود مرکزی آرتا '!T40</f>
        <v>*</v>
      </c>
      <c r="R71" s="206"/>
      <c r="S71" s="206" t="str">
        <f>'ایجرود مرکزی آرتا '!S40</f>
        <v>*</v>
      </c>
      <c r="T71" s="206"/>
      <c r="U71" s="136">
        <v>45</v>
      </c>
      <c r="V71" s="136">
        <v>130</v>
      </c>
    </row>
    <row r="72" spans="1:22" ht="19.5" customHeight="1" x14ac:dyDescent="0.25">
      <c r="A72" s="57">
        <v>1</v>
      </c>
      <c r="B72" s="264"/>
      <c r="C72" s="223">
        <v>65</v>
      </c>
      <c r="D72" s="206">
        <v>35</v>
      </c>
      <c r="E72" s="457"/>
      <c r="F72" s="206" t="s">
        <v>1059</v>
      </c>
      <c r="G72" s="206" t="s">
        <v>111</v>
      </c>
      <c r="H72" s="206" t="s">
        <v>1054</v>
      </c>
      <c r="I72" s="206" t="s">
        <v>1037</v>
      </c>
      <c r="J72" s="206" t="s">
        <v>1004</v>
      </c>
      <c r="K72" s="206" t="str">
        <f>'ایجرود مرکزی آرتا '!J41</f>
        <v>97/11/17</v>
      </c>
      <c r="L72" s="206">
        <f>'[1]ایجرود مرکزی آرتا '!H33</f>
        <v>0</v>
      </c>
      <c r="M72" s="206">
        <f>'[1]ایجرود مرکزی آرتا '!I33</f>
        <v>0</v>
      </c>
      <c r="N72" s="206" t="str">
        <f>'ایجرود مرکزی آرتا '!Q41</f>
        <v>*</v>
      </c>
      <c r="O72" s="206">
        <f>'[1]ایجرود مرکزی آرتا '!S33</f>
        <v>0</v>
      </c>
      <c r="P72" s="206"/>
      <c r="Q72" s="206" t="str">
        <f>'ایجرود مرکزی آرتا '!T41</f>
        <v>*</v>
      </c>
      <c r="R72" s="206"/>
      <c r="S72" s="206" t="str">
        <f>'ایجرود مرکزی آرتا '!S41</f>
        <v>*</v>
      </c>
      <c r="T72" s="206"/>
      <c r="U72" s="136">
        <v>43</v>
      </c>
      <c r="V72" s="136">
        <v>146</v>
      </c>
    </row>
    <row r="73" spans="1:22" ht="19.5" customHeight="1" x14ac:dyDescent="0.25">
      <c r="A73" s="57">
        <v>1</v>
      </c>
      <c r="B73" s="264"/>
      <c r="C73" s="223">
        <v>66</v>
      </c>
      <c r="D73" s="206">
        <v>36</v>
      </c>
      <c r="E73" s="457"/>
      <c r="F73" s="206" t="s">
        <v>1061</v>
      </c>
      <c r="G73" s="206" t="s">
        <v>113</v>
      </c>
      <c r="H73" s="206" t="s">
        <v>1054</v>
      </c>
      <c r="I73" s="206" t="s">
        <v>1037</v>
      </c>
      <c r="J73" s="206" t="s">
        <v>1004</v>
      </c>
      <c r="K73" s="206" t="str">
        <f>'ایجرود مرکزی آرتا '!J42</f>
        <v>97/11/18</v>
      </c>
      <c r="L73" s="206">
        <f>'[1]ایجرود مرکزی آرتا '!H38</f>
        <v>0</v>
      </c>
      <c r="M73" s="206">
        <f>'[1]ایجرود مرکزی آرتا '!I38</f>
        <v>0</v>
      </c>
      <c r="N73" s="206" t="str">
        <f>'ایجرود مرکزی آرتا '!Q42</f>
        <v>*</v>
      </c>
      <c r="O73" s="206">
        <f>'[1]ایجرود مرکزی آرتا '!S38</f>
        <v>0</v>
      </c>
      <c r="P73" s="206"/>
      <c r="Q73" s="206" t="str">
        <f>'ایجرود مرکزی آرتا '!T42</f>
        <v>*</v>
      </c>
      <c r="R73" s="206"/>
      <c r="S73" s="206" t="str">
        <f>'ایجرود مرکزی آرتا '!S42</f>
        <v>*</v>
      </c>
      <c r="T73" s="206"/>
      <c r="U73" s="136">
        <v>23</v>
      </c>
      <c r="V73" s="136">
        <v>79</v>
      </c>
    </row>
    <row r="74" spans="1:22" ht="19.5" customHeight="1" x14ac:dyDescent="0.25">
      <c r="A74" s="57">
        <v>1</v>
      </c>
      <c r="B74" s="264"/>
      <c r="C74" s="223">
        <v>67</v>
      </c>
      <c r="D74" s="206">
        <v>37</v>
      </c>
      <c r="E74" s="457"/>
      <c r="F74" s="206" t="s">
        <v>1070</v>
      </c>
      <c r="G74" s="206" t="s">
        <v>122</v>
      </c>
      <c r="H74" s="206" t="s">
        <v>1054</v>
      </c>
      <c r="I74" s="206" t="s">
        <v>1037</v>
      </c>
      <c r="J74" s="206" t="s">
        <v>1004</v>
      </c>
      <c r="K74" s="206" t="str">
        <f>'ایجرود مرکزی آرتا '!J43</f>
        <v>98/1/27</v>
      </c>
      <c r="L74" s="206">
        <f>'[1]ایجرود مرکزی آرتا '!H48</f>
        <v>0</v>
      </c>
      <c r="M74" s="206">
        <f>'[1]ایجرود مرکزی آرتا '!I48</f>
        <v>0</v>
      </c>
      <c r="N74" s="206" t="str">
        <f>'ایجرود مرکزی آرتا '!Q43</f>
        <v>*</v>
      </c>
      <c r="O74" s="206">
        <f>'[1]ایجرود مرکزی آرتا '!S48</f>
        <v>0</v>
      </c>
      <c r="P74" s="206"/>
      <c r="Q74" s="206" t="str">
        <f>'ایجرود مرکزی آرتا '!T43</f>
        <v>*</v>
      </c>
      <c r="R74" s="206"/>
      <c r="S74" s="206" t="str">
        <f>'ایجرود مرکزی آرتا '!S43</f>
        <v>*</v>
      </c>
      <c r="T74" s="206"/>
      <c r="U74" s="136">
        <v>23</v>
      </c>
      <c r="V74" s="136">
        <v>79</v>
      </c>
    </row>
    <row r="75" spans="1:22" ht="19.5" customHeight="1" x14ac:dyDescent="0.25">
      <c r="A75" s="57">
        <v>1</v>
      </c>
      <c r="B75" s="264"/>
      <c r="C75" s="223">
        <v>68</v>
      </c>
      <c r="D75" s="206">
        <v>38</v>
      </c>
      <c r="E75" s="457"/>
      <c r="F75" s="206" t="s">
        <v>1076</v>
      </c>
      <c r="G75" s="206" t="s">
        <v>127</v>
      </c>
      <c r="H75" s="206" t="s">
        <v>1075</v>
      </c>
      <c r="I75" s="206" t="s">
        <v>1037</v>
      </c>
      <c r="J75" s="206" t="s">
        <v>1004</v>
      </c>
      <c r="K75" s="206" t="str">
        <f>'ایجرود مرکزی آرتا '!J44</f>
        <v>98/1/27</v>
      </c>
      <c r="L75" s="206">
        <f>'[1]ایجرود مرکزی آرتا '!H53</f>
        <v>0</v>
      </c>
      <c r="M75" s="206">
        <f>'[1]ایجرود مرکزی آرتا '!I53</f>
        <v>0</v>
      </c>
      <c r="N75" s="206" t="str">
        <f>'ایجرود مرکزی آرتا '!Q44</f>
        <v>*</v>
      </c>
      <c r="O75" s="206">
        <f>'[1]ایجرود مرکزی آرتا '!S53</f>
        <v>0</v>
      </c>
      <c r="P75" s="206"/>
      <c r="Q75" s="206" t="str">
        <f>'ایجرود مرکزی آرتا '!T44</f>
        <v>*</v>
      </c>
      <c r="R75" s="206"/>
      <c r="S75" s="206" t="str">
        <f>'ایجرود مرکزی آرتا '!S44</f>
        <v>*</v>
      </c>
      <c r="T75" s="206"/>
      <c r="U75" s="102">
        <v>17</v>
      </c>
      <c r="V75" s="102">
        <v>45</v>
      </c>
    </row>
    <row r="76" spans="1:22" ht="19.5" customHeight="1" x14ac:dyDescent="0.25">
      <c r="A76" s="57">
        <v>1</v>
      </c>
      <c r="B76" s="264"/>
      <c r="C76" s="223">
        <v>69</v>
      </c>
      <c r="D76" s="206">
        <v>39</v>
      </c>
      <c r="E76" s="457"/>
      <c r="F76" s="206" t="s">
        <v>1057</v>
      </c>
      <c r="G76" s="206" t="s">
        <v>109</v>
      </c>
      <c r="H76" s="206" t="s">
        <v>1054</v>
      </c>
      <c r="I76" s="206" t="s">
        <v>1037</v>
      </c>
      <c r="J76" s="206" t="s">
        <v>1004</v>
      </c>
      <c r="K76" s="206" t="str">
        <f>'ایجرود مرکزی آرتا '!J45</f>
        <v>98/1/27</v>
      </c>
      <c r="L76" s="206">
        <f>'[1]ایجرود مرکزی آرتا '!H29</f>
        <v>0</v>
      </c>
      <c r="M76" s="206">
        <f>'[1]ایجرود مرکزی آرتا '!I29</f>
        <v>0</v>
      </c>
      <c r="N76" s="206" t="str">
        <f>'ایجرود مرکزی آرتا '!Q45</f>
        <v>*</v>
      </c>
      <c r="O76" s="206">
        <f>'[1]ایجرود مرکزی آرتا '!S29</f>
        <v>0</v>
      </c>
      <c r="P76" s="206"/>
      <c r="Q76" s="206" t="str">
        <f>'ایجرود مرکزی آرتا '!T45</f>
        <v>*</v>
      </c>
      <c r="R76" s="206"/>
      <c r="S76" s="206" t="str">
        <f>'ایجرود مرکزی آرتا '!S45</f>
        <v>*</v>
      </c>
      <c r="T76" s="206"/>
      <c r="U76" s="102">
        <v>12</v>
      </c>
      <c r="V76" s="102">
        <v>42</v>
      </c>
    </row>
    <row r="77" spans="1:22" ht="19.5" customHeight="1" x14ac:dyDescent="0.25">
      <c r="A77" s="57">
        <v>1</v>
      </c>
      <c r="B77" s="264"/>
      <c r="C77" s="223">
        <v>70</v>
      </c>
      <c r="D77" s="206">
        <v>40</v>
      </c>
      <c r="E77" s="457"/>
      <c r="F77" s="206" t="s">
        <v>1060</v>
      </c>
      <c r="G77" s="206" t="s">
        <v>112</v>
      </c>
      <c r="H77" s="206" t="s">
        <v>1054</v>
      </c>
      <c r="I77" s="206" t="s">
        <v>1037</v>
      </c>
      <c r="J77" s="206" t="s">
        <v>1004</v>
      </c>
      <c r="K77" s="206" t="str">
        <f>'ایجرود مرکزی آرتا '!J46</f>
        <v>98/1/27</v>
      </c>
      <c r="L77" s="206">
        <f>'[1]ایجرود مرکزی آرتا '!H36</f>
        <v>0</v>
      </c>
      <c r="M77" s="206">
        <f>'[1]ایجرود مرکزی آرتا '!I36</f>
        <v>0</v>
      </c>
      <c r="N77" s="206" t="str">
        <f>'ایجرود مرکزی آرتا '!Q46</f>
        <v>*</v>
      </c>
      <c r="O77" s="206">
        <f>'[1]ایجرود مرکزی آرتا '!S36</f>
        <v>0</v>
      </c>
      <c r="P77" s="206"/>
      <c r="Q77" s="206" t="str">
        <f>'ایجرود مرکزی آرتا '!T46</f>
        <v>*</v>
      </c>
      <c r="R77" s="206"/>
      <c r="S77" s="206" t="str">
        <f>'ایجرود مرکزی آرتا '!S46</f>
        <v>*</v>
      </c>
      <c r="T77" s="206"/>
      <c r="U77" s="102">
        <v>10</v>
      </c>
      <c r="V77" s="102">
        <v>30</v>
      </c>
    </row>
    <row r="78" spans="1:22" ht="19.5" customHeight="1" x14ac:dyDescent="0.25">
      <c r="A78" s="57">
        <v>1</v>
      </c>
      <c r="B78" s="264"/>
      <c r="C78" s="223">
        <v>71</v>
      </c>
      <c r="D78" s="206">
        <v>41</v>
      </c>
      <c r="E78" s="457"/>
      <c r="F78" s="206" t="s">
        <v>1050</v>
      </c>
      <c r="G78" s="206" t="s">
        <v>102</v>
      </c>
      <c r="H78" s="206" t="s">
        <v>1036</v>
      </c>
      <c r="I78" s="206" t="s">
        <v>1037</v>
      </c>
      <c r="J78" s="206" t="s">
        <v>1004</v>
      </c>
      <c r="K78" s="206" t="str">
        <f>'ایجرود مرکزی آرتا '!J47</f>
        <v>98/1/27</v>
      </c>
      <c r="L78" s="206">
        <f>'[1]ایجرود مرکزی آرتا '!H22</f>
        <v>0</v>
      </c>
      <c r="M78" s="206">
        <f>'[1]ایجرود مرکزی آرتا '!I22</f>
        <v>0</v>
      </c>
      <c r="N78" s="206" t="str">
        <f>'ایجرود مرکزی آرتا '!Q47</f>
        <v>*</v>
      </c>
      <c r="O78" s="206">
        <f>'[1]ایجرود مرکزی آرتا '!S22</f>
        <v>0</v>
      </c>
      <c r="P78" s="206"/>
      <c r="Q78" s="206" t="str">
        <f>'ایجرود مرکزی آرتا '!T47</f>
        <v>*</v>
      </c>
      <c r="R78" s="206"/>
      <c r="S78" s="206" t="str">
        <f>'ایجرود مرکزی آرتا '!S47</f>
        <v>*</v>
      </c>
      <c r="T78" s="206"/>
      <c r="U78" s="102">
        <v>8</v>
      </c>
      <c r="V78" s="102">
        <v>35</v>
      </c>
    </row>
    <row r="79" spans="1:22" ht="19.5" customHeight="1" x14ac:dyDescent="0.25">
      <c r="A79" s="57">
        <v>1</v>
      </c>
      <c r="B79" s="264"/>
      <c r="C79" s="223">
        <v>72</v>
      </c>
      <c r="D79" s="206">
        <v>42</v>
      </c>
      <c r="E79" s="457"/>
      <c r="F79" s="206" t="s">
        <v>1039</v>
      </c>
      <c r="G79" s="206" t="s">
        <v>84</v>
      </c>
      <c r="H79" s="206" t="s">
        <v>1036</v>
      </c>
      <c r="I79" s="206" t="s">
        <v>1037</v>
      </c>
      <c r="J79" s="206" t="s">
        <v>1004</v>
      </c>
      <c r="K79" s="206" t="str">
        <f>'ایجرود مرکزی آرتا '!J48</f>
        <v>98/1/27</v>
      </c>
      <c r="L79" s="206">
        <f>'[1]ایجرود مرکزی آرتا '!H10</f>
        <v>0</v>
      </c>
      <c r="M79" s="206">
        <f>'[1]ایجرود مرکزی آرتا '!I10</f>
        <v>0</v>
      </c>
      <c r="N79" s="206" t="str">
        <f>'ایجرود مرکزی آرتا '!Q48</f>
        <v>*</v>
      </c>
      <c r="O79" s="206">
        <f>'[1]ایجرود مرکزی آرتا '!S10</f>
        <v>0</v>
      </c>
      <c r="P79" s="206"/>
      <c r="Q79" s="206" t="str">
        <f>'ایجرود مرکزی آرتا '!T48</f>
        <v>*</v>
      </c>
      <c r="R79" s="206"/>
      <c r="S79" s="206" t="str">
        <f>'ایجرود مرکزی آرتا '!S48</f>
        <v>*</v>
      </c>
      <c r="T79" s="206"/>
      <c r="U79" s="102">
        <v>6</v>
      </c>
      <c r="V79" s="102">
        <v>18</v>
      </c>
    </row>
    <row r="80" spans="1:22" ht="19.5" customHeight="1" x14ac:dyDescent="0.25">
      <c r="A80" s="57">
        <v>1</v>
      </c>
      <c r="B80" s="264"/>
      <c r="C80" s="223">
        <v>73</v>
      </c>
      <c r="D80" s="206">
        <v>43</v>
      </c>
      <c r="E80" s="457"/>
      <c r="F80" s="206" t="s">
        <v>1063</v>
      </c>
      <c r="G80" s="206" t="s">
        <v>115</v>
      </c>
      <c r="H80" s="206" t="s">
        <v>1054</v>
      </c>
      <c r="I80" s="206" t="s">
        <v>1037</v>
      </c>
      <c r="J80" s="206" t="s">
        <v>1004</v>
      </c>
      <c r="K80" s="206" t="str">
        <f>'ایجرود مرکزی آرتا '!J49</f>
        <v>98/1/27</v>
      </c>
      <c r="L80" s="206">
        <f>'[1]ایجرود مرکزی آرتا '!H40</f>
        <v>0</v>
      </c>
      <c r="M80" s="206">
        <f>'[1]ایجرود مرکزی آرتا '!I40</f>
        <v>0</v>
      </c>
      <c r="N80" s="206" t="str">
        <f>'ایجرود مرکزی آرتا '!Q49</f>
        <v>*</v>
      </c>
      <c r="O80" s="206">
        <f>'[1]ایجرود مرکزی آرتا '!S40</f>
        <v>0</v>
      </c>
      <c r="P80" s="206"/>
      <c r="Q80" s="206" t="str">
        <f>'ایجرود مرکزی آرتا '!T49</f>
        <v>*</v>
      </c>
      <c r="R80" s="206"/>
      <c r="S80" s="206" t="str">
        <f>'ایجرود مرکزی آرتا '!S49</f>
        <v>*</v>
      </c>
      <c r="T80" s="206"/>
      <c r="U80" s="102">
        <v>4</v>
      </c>
      <c r="V80" s="102">
        <v>17</v>
      </c>
    </row>
    <row r="81" spans="1:35" s="56" customFormat="1" ht="19.5" customHeight="1" x14ac:dyDescent="0.25">
      <c r="A81" s="58"/>
      <c r="B81" s="264"/>
      <c r="C81" s="51"/>
      <c r="D81" s="54"/>
      <c r="E81" s="457"/>
      <c r="F81" s="54"/>
      <c r="G81" s="54"/>
      <c r="H81" s="54"/>
      <c r="I81" s="54"/>
      <c r="J81" s="54"/>
      <c r="K81" s="447" t="s">
        <v>1955</v>
      </c>
      <c r="L81" s="448"/>
      <c r="M81" s="226" t="s">
        <v>994</v>
      </c>
      <c r="N81" s="226">
        <f>COUNTIF(N82:N148,"*")</f>
        <v>62</v>
      </c>
      <c r="O81" s="447" t="s">
        <v>1938</v>
      </c>
      <c r="P81" s="448"/>
      <c r="Q81" s="226">
        <f>COUNTIF(N82:N127,"*")</f>
        <v>46</v>
      </c>
      <c r="R81" s="447" t="s">
        <v>1942</v>
      </c>
      <c r="S81" s="448"/>
      <c r="T81" s="226">
        <f>COUNTIF(N128:N148,"*")</f>
        <v>16</v>
      </c>
      <c r="W81"/>
      <c r="X81"/>
      <c r="Y81"/>
      <c r="Z81" s="55"/>
      <c r="AA81" s="55"/>
      <c r="AB81" s="55"/>
      <c r="AC81" s="55"/>
      <c r="AD81" s="55"/>
      <c r="AE81" s="55"/>
      <c r="AF81" s="55"/>
      <c r="AG81" s="55"/>
      <c r="AH81" s="55"/>
      <c r="AI81" s="55"/>
    </row>
    <row r="82" spans="1:35" ht="19.5" customHeight="1" x14ac:dyDescent="0.25">
      <c r="A82" s="57">
        <v>2</v>
      </c>
      <c r="B82" s="264"/>
      <c r="C82" s="223">
        <v>74</v>
      </c>
      <c r="D82" s="206">
        <v>1</v>
      </c>
      <c r="E82" s="457"/>
      <c r="F82" s="206" t="s">
        <v>1098</v>
      </c>
      <c r="G82" s="206" t="s">
        <v>156</v>
      </c>
      <c r="H82" s="206" t="s">
        <v>156</v>
      </c>
      <c r="I82" s="206" t="s">
        <v>156</v>
      </c>
      <c r="J82" s="206" t="s">
        <v>1083</v>
      </c>
      <c r="K82" s="206" t="str">
        <f>'ماهنشان انگوران آرتا'!J7</f>
        <v>1397/12/8</v>
      </c>
      <c r="L82" s="206">
        <f>'[1]ماهنشان انگوران آرتا'!G28</f>
        <v>0</v>
      </c>
      <c r="M82" s="206">
        <f>'[1]ماهنشان انگوران آرتا'!H28</f>
        <v>0</v>
      </c>
      <c r="N82" s="206" t="str">
        <f>'ماهنشان انگوران آرتا'!Q7</f>
        <v>*</v>
      </c>
      <c r="O82" s="206">
        <f>'[1]ماهنشان انگوران آرتا'!R28</f>
        <v>0</v>
      </c>
      <c r="P82" s="206"/>
      <c r="Q82" s="206" t="str">
        <f>'ماهنشان انگوران آرتا'!T7</f>
        <v>*</v>
      </c>
      <c r="R82" s="206"/>
      <c r="S82" s="206" t="str">
        <f>'ماهنشان انگوران آرتا'!S7</f>
        <v>*</v>
      </c>
      <c r="T82" s="206"/>
      <c r="U82" s="136">
        <v>400</v>
      </c>
      <c r="V82" s="136">
        <v>1282</v>
      </c>
    </row>
    <row r="83" spans="1:35" ht="19.5" customHeight="1" x14ac:dyDescent="0.25">
      <c r="A83" s="57">
        <v>2</v>
      </c>
      <c r="B83" s="264"/>
      <c r="C83" s="223">
        <v>75</v>
      </c>
      <c r="D83" s="206">
        <v>2</v>
      </c>
      <c r="E83" s="457"/>
      <c r="F83" s="206" t="s">
        <v>1137</v>
      </c>
      <c r="G83" s="206" t="s">
        <v>196</v>
      </c>
      <c r="H83" s="206" t="s">
        <v>231</v>
      </c>
      <c r="I83" s="206" t="s">
        <v>156</v>
      </c>
      <c r="J83" s="206" t="s">
        <v>1083</v>
      </c>
      <c r="K83" s="206" t="str">
        <f>'ماهنشان انگوران آرتا'!J8</f>
        <v>1397/10/22</v>
      </c>
      <c r="L83" s="206">
        <f>'[1]ماهنشان انگوران آرتا'!G71</f>
        <v>0</v>
      </c>
      <c r="M83" s="206">
        <f>'[1]ماهنشان انگوران آرتا'!H71</f>
        <v>0</v>
      </c>
      <c r="N83" s="206" t="str">
        <f>'ماهنشان انگوران آرتا'!Q8</f>
        <v>*</v>
      </c>
      <c r="O83" s="206">
        <f>'[1]ماهنشان انگوران آرتا'!R71</f>
        <v>0</v>
      </c>
      <c r="P83" s="206"/>
      <c r="Q83" s="206" t="str">
        <f>'ماهنشان انگوران آرتا'!T8</f>
        <v>*</v>
      </c>
      <c r="R83" s="206"/>
      <c r="S83" s="206" t="str">
        <f>'ماهنشان انگوران آرتا'!S8</f>
        <v>*</v>
      </c>
      <c r="T83" s="206"/>
      <c r="U83" s="136">
        <v>187</v>
      </c>
      <c r="V83" s="136">
        <v>556</v>
      </c>
    </row>
    <row r="84" spans="1:35" ht="19.5" customHeight="1" x14ac:dyDescent="0.25">
      <c r="A84" s="57">
        <v>2</v>
      </c>
      <c r="B84" s="264"/>
      <c r="C84" s="223">
        <v>76</v>
      </c>
      <c r="D84" s="206">
        <v>3</v>
      </c>
      <c r="E84" s="457"/>
      <c r="F84" s="206" t="s">
        <v>1109</v>
      </c>
      <c r="G84" s="206" t="s">
        <v>167</v>
      </c>
      <c r="H84" s="206" t="s">
        <v>156</v>
      </c>
      <c r="I84" s="206" t="s">
        <v>156</v>
      </c>
      <c r="J84" s="206" t="s">
        <v>1083</v>
      </c>
      <c r="K84" s="206" t="str">
        <f>'ماهنشان انگوران آرتا'!J9</f>
        <v>1397/10/22</v>
      </c>
      <c r="L84" s="206">
        <f>'[1]ماهنشان انگوران آرتا'!G41</f>
        <v>0</v>
      </c>
      <c r="M84" s="206">
        <f>'[1]ماهنشان انگوران آرتا'!H41</f>
        <v>0</v>
      </c>
      <c r="N84" s="206" t="str">
        <f>'ماهنشان انگوران آرتا'!Q9</f>
        <v>*</v>
      </c>
      <c r="O84" s="206">
        <f>'[1]ماهنشان انگوران آرتا'!R41</f>
        <v>0</v>
      </c>
      <c r="P84" s="206"/>
      <c r="Q84" s="206" t="str">
        <f>'ماهنشان انگوران آرتا'!T9</f>
        <v>*</v>
      </c>
      <c r="R84" s="206"/>
      <c r="S84" s="206" t="str">
        <f>'ماهنشان انگوران آرتا'!S9</f>
        <v>*</v>
      </c>
      <c r="T84" s="206"/>
      <c r="U84" s="136">
        <v>172</v>
      </c>
      <c r="V84" s="136">
        <v>604</v>
      </c>
    </row>
    <row r="85" spans="1:35" x14ac:dyDescent="0.25">
      <c r="A85" s="57">
        <v>2</v>
      </c>
      <c r="B85" s="264"/>
      <c r="C85" s="223">
        <v>77</v>
      </c>
      <c r="D85" s="206">
        <v>4</v>
      </c>
      <c r="E85" s="457"/>
      <c r="F85" s="206" t="s">
        <v>1103</v>
      </c>
      <c r="G85" s="206" t="s">
        <v>161</v>
      </c>
      <c r="H85" s="206" t="s">
        <v>156</v>
      </c>
      <c r="I85" s="206" t="s">
        <v>156</v>
      </c>
      <c r="J85" s="206" t="s">
        <v>1083</v>
      </c>
      <c r="K85" s="206" t="str">
        <f>'ماهنشان انگوران آرتا'!J10</f>
        <v>97/11/30</v>
      </c>
      <c r="L85" s="206">
        <f>'[1]ماهنشان انگوران آرتا'!G33</f>
        <v>0</v>
      </c>
      <c r="M85" s="206">
        <f>'[1]ماهنشان انگوران آرتا'!H33</f>
        <v>0</v>
      </c>
      <c r="N85" s="206" t="str">
        <f>'ماهنشان انگوران آرتا'!Q10</f>
        <v>*</v>
      </c>
      <c r="O85" s="206">
        <f>'[1]ماهنشان انگوران آرتا'!R33</f>
        <v>0</v>
      </c>
      <c r="P85" s="206"/>
      <c r="Q85" s="206" t="str">
        <f>'ماهنشان انگوران آرتا'!T10</f>
        <v>*</v>
      </c>
      <c r="R85" s="206"/>
      <c r="S85" s="206" t="str">
        <f>'ماهنشان انگوران آرتا'!S10</f>
        <v>*</v>
      </c>
      <c r="T85" s="206"/>
      <c r="U85" s="136">
        <v>171</v>
      </c>
      <c r="V85" s="136">
        <v>532</v>
      </c>
    </row>
    <row r="86" spans="1:35" ht="19.5" customHeight="1" x14ac:dyDescent="0.25">
      <c r="A86" s="57">
        <v>2</v>
      </c>
      <c r="B86" s="264"/>
      <c r="C86" s="223">
        <v>78</v>
      </c>
      <c r="D86" s="206">
        <v>5</v>
      </c>
      <c r="E86" s="457"/>
      <c r="F86" s="206" t="s">
        <v>1142</v>
      </c>
      <c r="G86" s="206" t="s">
        <v>202</v>
      </c>
      <c r="H86" s="206" t="s">
        <v>231</v>
      </c>
      <c r="I86" s="206" t="s">
        <v>156</v>
      </c>
      <c r="J86" s="206" t="s">
        <v>1083</v>
      </c>
      <c r="K86" s="206" t="str">
        <f>'ماهنشان انگوران آرتا'!J11</f>
        <v>97/12/1</v>
      </c>
      <c r="L86" s="206">
        <f>'[1]ماهنشان انگوران آرتا'!G81</f>
        <v>0</v>
      </c>
      <c r="M86" s="206">
        <f>'[1]ماهنشان انگوران آرتا'!H81</f>
        <v>0</v>
      </c>
      <c r="N86" s="206" t="str">
        <f>'ماهنشان انگوران آرتا'!Q11</f>
        <v>*</v>
      </c>
      <c r="O86" s="206">
        <f>'[1]ماهنشان انگوران آرتا'!R81</f>
        <v>0</v>
      </c>
      <c r="P86" s="206"/>
      <c r="Q86" s="206" t="str">
        <f>'ماهنشان انگوران آرتا'!T11</f>
        <v>*</v>
      </c>
      <c r="R86" s="206"/>
      <c r="S86" s="206" t="str">
        <f>'ماهنشان انگوران آرتا'!S11</f>
        <v>*</v>
      </c>
      <c r="T86" s="206"/>
      <c r="U86" s="136">
        <v>153</v>
      </c>
      <c r="V86" s="136">
        <v>437</v>
      </c>
    </row>
    <row r="87" spans="1:35" ht="19.5" customHeight="1" x14ac:dyDescent="0.25">
      <c r="A87" s="57">
        <v>2</v>
      </c>
      <c r="B87" s="264"/>
      <c r="C87" s="223">
        <v>79</v>
      </c>
      <c r="D87" s="206">
        <v>6</v>
      </c>
      <c r="E87" s="457"/>
      <c r="F87" s="206" t="s">
        <v>1135</v>
      </c>
      <c r="G87" s="206" t="s">
        <v>194</v>
      </c>
      <c r="H87" s="206" t="s">
        <v>231</v>
      </c>
      <c r="I87" s="206" t="s">
        <v>156</v>
      </c>
      <c r="J87" s="206" t="s">
        <v>1083</v>
      </c>
      <c r="K87" s="206" t="str">
        <f>'ماهنشان انگوران آرتا'!J12</f>
        <v>1397/10/22</v>
      </c>
      <c r="L87" s="206">
        <f>'[1]ماهنشان انگوران آرتا'!G68</f>
        <v>0</v>
      </c>
      <c r="M87" s="206">
        <f>'[1]ماهنشان انگوران آرتا'!H68</f>
        <v>0</v>
      </c>
      <c r="N87" s="206" t="str">
        <f>'ماهنشان انگوران آرتا'!Q12</f>
        <v>*</v>
      </c>
      <c r="O87" s="206">
        <f>'[1]ماهنشان انگوران آرتا'!R68</f>
        <v>0</v>
      </c>
      <c r="P87" s="206"/>
      <c r="Q87" s="206" t="str">
        <f>'ماهنشان انگوران آرتا'!T12</f>
        <v>*</v>
      </c>
      <c r="R87" s="206"/>
      <c r="S87" s="206" t="str">
        <f>'ماهنشان انگوران آرتا'!S12</f>
        <v>*</v>
      </c>
      <c r="T87" s="206"/>
      <c r="U87" s="136">
        <v>144</v>
      </c>
      <c r="V87" s="136">
        <v>466</v>
      </c>
    </row>
    <row r="88" spans="1:35" ht="19.5" customHeight="1" x14ac:dyDescent="0.25">
      <c r="A88" s="57">
        <v>2</v>
      </c>
      <c r="B88" s="264"/>
      <c r="C88" s="223">
        <v>80</v>
      </c>
      <c r="D88" s="206">
        <v>7</v>
      </c>
      <c r="E88" s="457"/>
      <c r="F88" s="206" t="s">
        <v>1125</v>
      </c>
      <c r="G88" s="206" t="s">
        <v>1126</v>
      </c>
      <c r="H88" s="206" t="s">
        <v>156</v>
      </c>
      <c r="I88" s="206" t="s">
        <v>156</v>
      </c>
      <c r="J88" s="206" t="s">
        <v>1083</v>
      </c>
      <c r="K88" s="206" t="str">
        <f>'ماهنشان انگوران آرتا'!J13</f>
        <v>98/1/19</v>
      </c>
      <c r="L88" s="206">
        <f>'[1]ماهنشان انگوران آرتا'!G59</f>
        <v>0</v>
      </c>
      <c r="M88" s="206">
        <f>'[1]ماهنشان انگوران آرتا'!H59</f>
        <v>0</v>
      </c>
      <c r="N88" s="206" t="str">
        <f>'ماهنشان انگوران آرتا'!Q13</f>
        <v>*</v>
      </c>
      <c r="O88" s="206">
        <f>'[1]ماهنشان انگوران آرتا'!R59</f>
        <v>0</v>
      </c>
      <c r="P88" s="206"/>
      <c r="Q88" s="206" t="str">
        <f>'ماهنشان انگوران آرتا'!T13</f>
        <v>*</v>
      </c>
      <c r="R88" s="206"/>
      <c r="S88" s="206" t="str">
        <f>'ماهنشان انگوران آرتا'!S13</f>
        <v>*</v>
      </c>
      <c r="T88" s="206"/>
      <c r="U88" s="136">
        <v>143</v>
      </c>
      <c r="V88" s="136">
        <v>490</v>
      </c>
    </row>
    <row r="89" spans="1:35" ht="19.5" customHeight="1" x14ac:dyDescent="0.25">
      <c r="A89" s="57">
        <v>2</v>
      </c>
      <c r="B89" s="264"/>
      <c r="C89" s="223">
        <v>81</v>
      </c>
      <c r="D89" s="206">
        <v>8</v>
      </c>
      <c r="E89" s="457"/>
      <c r="F89" s="206" t="s">
        <v>1148</v>
      </c>
      <c r="G89" s="206" t="s">
        <v>209</v>
      </c>
      <c r="H89" s="206" t="s">
        <v>231</v>
      </c>
      <c r="I89" s="206" t="s">
        <v>156</v>
      </c>
      <c r="J89" s="206" t="s">
        <v>1083</v>
      </c>
      <c r="K89" s="206" t="str">
        <f>'ماهنشان انگوران آرتا'!J14</f>
        <v>97/11/30</v>
      </c>
      <c r="L89" s="206">
        <f>'[1]ماهنشان انگوران آرتا'!G90</f>
        <v>0</v>
      </c>
      <c r="M89" s="206">
        <f>'[1]ماهنشان انگوران آرتا'!H90</f>
        <v>0</v>
      </c>
      <c r="N89" s="206" t="str">
        <f>'ماهنشان انگوران آرتا'!Q14</f>
        <v>*</v>
      </c>
      <c r="O89" s="206">
        <f>'[1]ماهنشان انگوران آرتا'!R90</f>
        <v>0</v>
      </c>
      <c r="P89" s="206"/>
      <c r="Q89" s="206" t="str">
        <f>'ماهنشان انگوران آرتا'!T14</f>
        <v>*</v>
      </c>
      <c r="R89" s="206"/>
      <c r="S89" s="206" t="str">
        <f>'ماهنشان انگوران آرتا'!S14</f>
        <v>*</v>
      </c>
      <c r="T89" s="206"/>
      <c r="U89" s="136">
        <v>134</v>
      </c>
      <c r="V89" s="136">
        <v>465</v>
      </c>
    </row>
    <row r="90" spans="1:35" ht="19.5" customHeight="1" x14ac:dyDescent="0.25">
      <c r="A90" s="57">
        <v>2</v>
      </c>
      <c r="B90" s="264"/>
      <c r="C90" s="223">
        <v>82</v>
      </c>
      <c r="D90" s="206">
        <v>9</v>
      </c>
      <c r="E90" s="457"/>
      <c r="F90" s="206" t="s">
        <v>1121</v>
      </c>
      <c r="G90" s="206" t="s">
        <v>179</v>
      </c>
      <c r="H90" s="206" t="s">
        <v>156</v>
      </c>
      <c r="I90" s="206" t="s">
        <v>156</v>
      </c>
      <c r="J90" s="206" t="s">
        <v>1083</v>
      </c>
      <c r="K90" s="206" t="str">
        <f>'ماهنشان انگوران آرتا'!J15</f>
        <v>97/11/30</v>
      </c>
      <c r="L90" s="206">
        <f>'[1]ماهنشان انگوران آرتا'!G55</f>
        <v>0</v>
      </c>
      <c r="M90" s="206">
        <f>'[1]ماهنشان انگوران آرتا'!H55</f>
        <v>0</v>
      </c>
      <c r="N90" s="206" t="str">
        <f>'ماهنشان انگوران آرتا'!Q15</f>
        <v>*</v>
      </c>
      <c r="O90" s="206">
        <f>'[1]ماهنشان انگوران آرتا'!R55</f>
        <v>0</v>
      </c>
      <c r="P90" s="206"/>
      <c r="Q90" s="206" t="str">
        <f>'ماهنشان انگوران آرتا'!T15</f>
        <v>*</v>
      </c>
      <c r="R90" s="206"/>
      <c r="S90" s="206" t="str">
        <f>'ماهنشان انگوران آرتا'!S15</f>
        <v>*</v>
      </c>
      <c r="T90" s="206"/>
      <c r="U90" s="136">
        <v>125</v>
      </c>
      <c r="V90" s="136">
        <v>371</v>
      </c>
    </row>
    <row r="91" spans="1:35" ht="19.5" customHeight="1" x14ac:dyDescent="0.25">
      <c r="A91" s="57">
        <v>2</v>
      </c>
      <c r="B91" s="264"/>
      <c r="C91" s="223">
        <v>83</v>
      </c>
      <c r="D91" s="206">
        <v>10</v>
      </c>
      <c r="E91" s="457"/>
      <c r="F91" s="206" t="s">
        <v>1086</v>
      </c>
      <c r="G91" s="206" t="s">
        <v>140</v>
      </c>
      <c r="H91" s="206" t="s">
        <v>156</v>
      </c>
      <c r="I91" s="206" t="s">
        <v>156</v>
      </c>
      <c r="J91" s="206" t="s">
        <v>1083</v>
      </c>
      <c r="K91" s="207" t="str">
        <f>'ماهنشان انگوران آرتا'!J16</f>
        <v>1397/10/22</v>
      </c>
      <c r="L91" s="206">
        <f>'[1]ماهنشان انگوران آرتا'!G11</f>
        <v>0</v>
      </c>
      <c r="M91" s="206">
        <f>'[1]ماهنشان انگوران آرتا'!H11</f>
        <v>0</v>
      </c>
      <c r="N91" s="206" t="str">
        <f>'ماهنشان انگوران آرتا'!Q16</f>
        <v>*</v>
      </c>
      <c r="O91" s="206">
        <f>'[1]ماهنشان انگوران آرتا'!R11</f>
        <v>0</v>
      </c>
      <c r="P91" s="206"/>
      <c r="Q91" s="206" t="str">
        <f>'ماهنشان انگوران آرتا'!T16</f>
        <v>*</v>
      </c>
      <c r="R91" s="206"/>
      <c r="S91" s="206" t="str">
        <f>'ماهنشان انگوران آرتا'!S16</f>
        <v>*</v>
      </c>
      <c r="T91" s="206"/>
      <c r="U91" s="136">
        <v>113</v>
      </c>
      <c r="V91" s="136">
        <v>334</v>
      </c>
    </row>
    <row r="92" spans="1:35" ht="19.5" customHeight="1" x14ac:dyDescent="0.25">
      <c r="A92" s="57">
        <v>2</v>
      </c>
      <c r="B92" s="264"/>
      <c r="C92" s="223">
        <v>84</v>
      </c>
      <c r="D92" s="206">
        <v>11</v>
      </c>
      <c r="E92" s="457"/>
      <c r="F92" s="206" t="s">
        <v>1136</v>
      </c>
      <c r="G92" s="206" t="s">
        <v>195</v>
      </c>
      <c r="H92" s="206" t="s">
        <v>231</v>
      </c>
      <c r="I92" s="206" t="s">
        <v>156</v>
      </c>
      <c r="J92" s="206" t="s">
        <v>1083</v>
      </c>
      <c r="K92" s="206" t="str">
        <f>'ماهنشان انگوران آرتا'!J17</f>
        <v>97/12/1</v>
      </c>
      <c r="L92" s="206">
        <f>'[1]ماهنشان انگوران آرتا'!G69</f>
        <v>0</v>
      </c>
      <c r="M92" s="206">
        <f>'[1]ماهنشان انگوران آرتا'!H69</f>
        <v>0</v>
      </c>
      <c r="N92" s="206" t="str">
        <f>'ماهنشان انگوران آرتا'!Q17</f>
        <v>*</v>
      </c>
      <c r="O92" s="206">
        <f>'[1]ماهنشان انگوران آرتا'!R69</f>
        <v>0</v>
      </c>
      <c r="P92" s="206"/>
      <c r="Q92" s="206" t="str">
        <f>'ماهنشان انگوران آرتا'!T17</f>
        <v>*</v>
      </c>
      <c r="R92" s="206"/>
      <c r="S92" s="206" t="str">
        <f>'ماهنشان انگوران آرتا'!S17</f>
        <v>*</v>
      </c>
      <c r="T92" s="206"/>
      <c r="U92" s="136">
        <v>103</v>
      </c>
      <c r="V92" s="136">
        <v>318</v>
      </c>
    </row>
    <row r="93" spans="1:35" ht="19.5" customHeight="1" x14ac:dyDescent="0.25">
      <c r="A93" s="57">
        <v>2</v>
      </c>
      <c r="B93" s="264"/>
      <c r="C93" s="223">
        <v>85</v>
      </c>
      <c r="D93" s="206">
        <v>12</v>
      </c>
      <c r="E93" s="457"/>
      <c r="F93" s="206" t="s">
        <v>1129</v>
      </c>
      <c r="G93" s="206" t="s">
        <v>186</v>
      </c>
      <c r="H93" s="206" t="s">
        <v>231</v>
      </c>
      <c r="I93" s="206" t="s">
        <v>156</v>
      </c>
      <c r="J93" s="206" t="s">
        <v>1083</v>
      </c>
      <c r="K93" s="206" t="str">
        <f>'ماهنشان انگوران آرتا'!J18</f>
        <v>97/12/2</v>
      </c>
      <c r="L93" s="206">
        <f>'[1]ماهنشان انگوران آرتا'!G62</f>
        <v>0</v>
      </c>
      <c r="M93" s="206">
        <f>'[1]ماهنشان انگوران آرتا'!H62</f>
        <v>0</v>
      </c>
      <c r="N93" s="206" t="str">
        <f>'ماهنشان انگوران آرتا'!Q18</f>
        <v>*</v>
      </c>
      <c r="O93" s="206">
        <f>'[1]ماهنشان انگوران آرتا'!R62</f>
        <v>0</v>
      </c>
      <c r="P93" s="206"/>
      <c r="Q93" s="206" t="str">
        <f>'ماهنشان انگوران آرتا'!T18</f>
        <v>*</v>
      </c>
      <c r="R93" s="206"/>
      <c r="S93" s="206" t="str">
        <f>'ماهنشان انگوران آرتا'!S18</f>
        <v>*</v>
      </c>
      <c r="T93" s="206"/>
      <c r="U93" s="136">
        <v>102</v>
      </c>
      <c r="V93" s="136">
        <v>320</v>
      </c>
    </row>
    <row r="94" spans="1:35" ht="19.5" customHeight="1" x14ac:dyDescent="0.25">
      <c r="A94" s="57">
        <v>2</v>
      </c>
      <c r="B94" s="264"/>
      <c r="C94" s="223">
        <v>86</v>
      </c>
      <c r="D94" s="206">
        <v>13</v>
      </c>
      <c r="E94" s="457"/>
      <c r="F94" s="206" t="s">
        <v>1102</v>
      </c>
      <c r="G94" s="206" t="s">
        <v>160</v>
      </c>
      <c r="H94" s="206" t="s">
        <v>156</v>
      </c>
      <c r="I94" s="206" t="s">
        <v>156</v>
      </c>
      <c r="J94" s="206" t="s">
        <v>1083</v>
      </c>
      <c r="K94" s="206" t="str">
        <f>'ماهنشان انگوران آرتا'!J19</f>
        <v>97/11/30</v>
      </c>
      <c r="L94" s="206">
        <f>'[1]ماهنشان انگوران آرتا'!G32</f>
        <v>0</v>
      </c>
      <c r="M94" s="206">
        <f>'[1]ماهنشان انگوران آرتا'!H32</f>
        <v>0</v>
      </c>
      <c r="N94" s="206" t="str">
        <f>'ماهنشان انگوران آرتا'!Q19</f>
        <v>*</v>
      </c>
      <c r="O94" s="206">
        <f>'[1]ماهنشان انگوران آرتا'!R32</f>
        <v>0</v>
      </c>
      <c r="P94" s="206"/>
      <c r="Q94" s="206" t="str">
        <f>'ماهنشان انگوران آرتا'!T19</f>
        <v>*</v>
      </c>
      <c r="R94" s="206"/>
      <c r="S94" s="206" t="str">
        <f>'ماهنشان انگوران آرتا'!S19</f>
        <v>*</v>
      </c>
      <c r="T94" s="206"/>
      <c r="U94" s="136">
        <v>98</v>
      </c>
      <c r="V94" s="136">
        <v>315</v>
      </c>
    </row>
    <row r="95" spans="1:35" ht="19.5" customHeight="1" x14ac:dyDescent="0.25">
      <c r="A95" s="57">
        <v>2</v>
      </c>
      <c r="B95" s="264"/>
      <c r="C95" s="223">
        <v>87</v>
      </c>
      <c r="D95" s="206">
        <v>14</v>
      </c>
      <c r="E95" s="457"/>
      <c r="F95" s="206" t="s">
        <v>1139</v>
      </c>
      <c r="G95" s="206" t="s">
        <v>198</v>
      </c>
      <c r="H95" s="206" t="s">
        <v>231</v>
      </c>
      <c r="I95" s="206" t="s">
        <v>156</v>
      </c>
      <c r="J95" s="206" t="s">
        <v>1083</v>
      </c>
      <c r="K95" s="206" t="str">
        <f>'ماهنشان انگوران آرتا'!J20</f>
        <v>97/11/25</v>
      </c>
      <c r="L95" s="206">
        <f>'[1]ماهنشان انگوران آرتا'!G73</f>
        <v>0</v>
      </c>
      <c r="M95" s="206">
        <f>'[1]ماهنشان انگوران آرتا'!H73</f>
        <v>0</v>
      </c>
      <c r="N95" s="206" t="str">
        <f>'ماهنشان انگوران آرتا'!Q20</f>
        <v>*</v>
      </c>
      <c r="O95" s="206">
        <f>'[1]ماهنشان انگوران آرتا'!R73</f>
        <v>0</v>
      </c>
      <c r="P95" s="206"/>
      <c r="Q95" s="206" t="str">
        <f>'ماهنشان انگوران آرتا'!T20</f>
        <v>*</v>
      </c>
      <c r="R95" s="206"/>
      <c r="S95" s="206" t="str">
        <f>'ماهنشان انگوران آرتا'!S20</f>
        <v>*</v>
      </c>
      <c r="T95" s="206"/>
      <c r="U95" s="136">
        <v>95</v>
      </c>
      <c r="V95" s="136">
        <v>287</v>
      </c>
    </row>
    <row r="96" spans="1:35" ht="19.5" customHeight="1" x14ac:dyDescent="0.25">
      <c r="A96" s="57">
        <v>2</v>
      </c>
      <c r="B96" s="264"/>
      <c r="C96" s="223">
        <v>88</v>
      </c>
      <c r="D96" s="206">
        <v>15</v>
      </c>
      <c r="E96" s="457"/>
      <c r="F96" s="206" t="s">
        <v>1082</v>
      </c>
      <c r="G96" s="206" t="s">
        <v>136</v>
      </c>
      <c r="H96" s="206" t="s">
        <v>156</v>
      </c>
      <c r="I96" s="206" t="s">
        <v>156</v>
      </c>
      <c r="J96" s="206" t="s">
        <v>1083</v>
      </c>
      <c r="K96" s="206" t="str">
        <f>'ماهنشان انگوران آرتا'!J21</f>
        <v>97/12/1</v>
      </c>
      <c r="L96" s="206">
        <f>'[1]ماهنشان انگوران آرتا'!G8</f>
        <v>0</v>
      </c>
      <c r="M96" s="206">
        <f>'[1]ماهنشان انگوران آرتا'!H8</f>
        <v>0</v>
      </c>
      <c r="N96" s="206" t="str">
        <f>'ماهنشان انگوران آرتا'!Q21</f>
        <v>*</v>
      </c>
      <c r="O96" s="206">
        <f>'[1]ماهنشان انگوران آرتا'!R8</f>
        <v>0</v>
      </c>
      <c r="P96" s="206"/>
      <c r="Q96" s="206" t="str">
        <f>'ماهنشان انگوران آرتا'!T21</f>
        <v>*</v>
      </c>
      <c r="R96" s="206"/>
      <c r="S96" s="206" t="str">
        <f>'ماهنشان انگوران آرتا'!S21</f>
        <v>*</v>
      </c>
      <c r="T96" s="206"/>
      <c r="U96" s="136">
        <v>84</v>
      </c>
      <c r="V96" s="136">
        <v>295</v>
      </c>
    </row>
    <row r="97" spans="1:35" ht="19.5" customHeight="1" x14ac:dyDescent="0.25">
      <c r="A97" s="57">
        <v>2</v>
      </c>
      <c r="B97" s="264"/>
      <c r="C97" s="223">
        <v>89</v>
      </c>
      <c r="D97" s="206">
        <v>16</v>
      </c>
      <c r="E97" s="457"/>
      <c r="F97" s="206" t="s">
        <v>1091</v>
      </c>
      <c r="G97" s="206" t="s">
        <v>146</v>
      </c>
      <c r="H97" s="206" t="s">
        <v>156</v>
      </c>
      <c r="I97" s="206" t="s">
        <v>156</v>
      </c>
      <c r="J97" s="206" t="s">
        <v>1083</v>
      </c>
      <c r="K97" s="206" t="str">
        <f>'ماهنشان انگوران آرتا'!J22</f>
        <v>97/11/30</v>
      </c>
      <c r="L97" s="206">
        <f>'[1]ماهنشان انگوران آرتا'!G17</f>
        <v>0</v>
      </c>
      <c r="M97" s="206">
        <f>'[1]ماهنشان انگوران آرتا'!H17</f>
        <v>0</v>
      </c>
      <c r="N97" s="206" t="str">
        <f>'ماهنشان انگوران آرتا'!Q22</f>
        <v>*</v>
      </c>
      <c r="O97" s="206">
        <f>'[1]ماهنشان انگوران آرتا'!R17</f>
        <v>0</v>
      </c>
      <c r="P97" s="206"/>
      <c r="Q97" s="206" t="str">
        <f>'ماهنشان انگوران آرتا'!T22</f>
        <v>*</v>
      </c>
      <c r="R97" s="206"/>
      <c r="S97" s="206" t="str">
        <f>'ماهنشان انگوران آرتا'!S22</f>
        <v>*</v>
      </c>
      <c r="T97" s="206"/>
      <c r="U97" s="136">
        <v>74</v>
      </c>
      <c r="V97" s="136">
        <v>214</v>
      </c>
    </row>
    <row r="98" spans="1:35" s="56" customFormat="1" ht="19.5" customHeight="1" x14ac:dyDescent="0.25">
      <c r="A98" s="58">
        <v>2</v>
      </c>
      <c r="B98" s="264"/>
      <c r="C98" s="51">
        <v>90</v>
      </c>
      <c r="D98" s="54">
        <v>17</v>
      </c>
      <c r="E98" s="457"/>
      <c r="F98" s="206" t="s">
        <v>1146</v>
      </c>
      <c r="G98" s="206" t="s">
        <v>207</v>
      </c>
      <c r="H98" s="206" t="s">
        <v>231</v>
      </c>
      <c r="I98" s="206" t="s">
        <v>156</v>
      </c>
      <c r="J98" s="206" t="s">
        <v>1083</v>
      </c>
      <c r="K98" s="206" t="str">
        <f>'ماهنشان انگوران آرتا'!J23</f>
        <v>97/12/1</v>
      </c>
      <c r="L98" s="206">
        <f>'[1]ماهنشان انگوران آرتا'!G88</f>
        <v>0</v>
      </c>
      <c r="M98" s="206">
        <f>'[1]ماهنشان انگوران آرتا'!H88</f>
        <v>0</v>
      </c>
      <c r="N98" s="206" t="str">
        <f>'ماهنشان انگوران آرتا'!Q23</f>
        <v>*</v>
      </c>
      <c r="O98" s="206">
        <f>'[1]ماهنشان انگوران آرتا'!R88</f>
        <v>0</v>
      </c>
      <c r="P98" s="206"/>
      <c r="Q98" s="206" t="str">
        <f>'ماهنشان انگوران آرتا'!T23</f>
        <v>*</v>
      </c>
      <c r="R98" s="206"/>
      <c r="S98" s="206" t="str">
        <f>'ماهنشان انگوران آرتا'!S23</f>
        <v>*</v>
      </c>
      <c r="T98" s="206"/>
      <c r="U98" s="136">
        <v>73</v>
      </c>
      <c r="V98" s="136">
        <v>216</v>
      </c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</row>
    <row r="99" spans="1:35" ht="19.5" customHeight="1" x14ac:dyDescent="0.25">
      <c r="A99" s="57">
        <v>2</v>
      </c>
      <c r="B99" s="264"/>
      <c r="C99" s="223">
        <v>91</v>
      </c>
      <c r="D99" s="206">
        <v>18</v>
      </c>
      <c r="E99" s="457"/>
      <c r="F99" s="206" t="s">
        <v>1114</v>
      </c>
      <c r="G99" s="206" t="s">
        <v>172</v>
      </c>
      <c r="H99" s="206" t="s">
        <v>156</v>
      </c>
      <c r="I99" s="206" t="s">
        <v>156</v>
      </c>
      <c r="J99" s="206" t="s">
        <v>1083</v>
      </c>
      <c r="K99" s="206" t="str">
        <f>'ماهنشان انگوران آرتا'!J24</f>
        <v>97/11/25</v>
      </c>
      <c r="L99" s="206">
        <f>'[1]ماهنشان انگوران آرتا'!G46</f>
        <v>0</v>
      </c>
      <c r="M99" s="206">
        <f>'[1]ماهنشان انگوران آرتا'!H46</f>
        <v>0</v>
      </c>
      <c r="N99" s="206" t="str">
        <f>'ماهنشان انگوران آرتا'!Q24</f>
        <v>*</v>
      </c>
      <c r="O99" s="206">
        <f>'[1]ماهنشان انگوران آرتا'!R46</f>
        <v>0</v>
      </c>
      <c r="P99" s="206"/>
      <c r="Q99" s="206" t="str">
        <f>'ماهنشان انگوران آرتا'!T24</f>
        <v>*</v>
      </c>
      <c r="R99" s="206"/>
      <c r="S99" s="206" t="str">
        <f>'ماهنشان انگوران آرتا'!S24</f>
        <v>*</v>
      </c>
      <c r="T99" s="206"/>
      <c r="U99" s="136">
        <v>72</v>
      </c>
      <c r="V99" s="136">
        <v>244</v>
      </c>
    </row>
    <row r="100" spans="1:35" ht="19.5" customHeight="1" x14ac:dyDescent="0.25">
      <c r="A100" s="57">
        <v>2</v>
      </c>
      <c r="B100" s="264"/>
      <c r="C100" s="223">
        <v>92</v>
      </c>
      <c r="D100" s="206">
        <v>19</v>
      </c>
      <c r="E100" s="457"/>
      <c r="F100" s="206" t="s">
        <v>1093</v>
      </c>
      <c r="G100" s="206" t="s">
        <v>150</v>
      </c>
      <c r="H100" s="206" t="s">
        <v>156</v>
      </c>
      <c r="I100" s="206" t="s">
        <v>156</v>
      </c>
      <c r="J100" s="206" t="s">
        <v>1083</v>
      </c>
      <c r="K100" s="206" t="str">
        <f>'ماهنشان انگوران آرتا'!J25</f>
        <v>97/11/25</v>
      </c>
      <c r="L100" s="206">
        <f>'[1]ماهنشان انگوران آرتا'!G19</f>
        <v>0</v>
      </c>
      <c r="M100" s="206">
        <f>'[1]ماهنشان انگوران آرتا'!H19</f>
        <v>0</v>
      </c>
      <c r="N100" s="206" t="str">
        <f>'ماهنشان انگوران آرتا'!Q25</f>
        <v>*</v>
      </c>
      <c r="O100" s="206">
        <f>'[1]ماهنشان انگوران آرتا'!R19</f>
        <v>0</v>
      </c>
      <c r="P100" s="206"/>
      <c r="Q100" s="206" t="str">
        <f>'ماهنشان انگوران آرتا'!T25</f>
        <v>*</v>
      </c>
      <c r="R100" s="206"/>
      <c r="S100" s="206" t="str">
        <f>'ماهنشان انگوران آرتا'!S25</f>
        <v>*</v>
      </c>
      <c r="T100" s="206"/>
      <c r="U100" s="136">
        <v>67</v>
      </c>
      <c r="V100" s="136">
        <v>228</v>
      </c>
    </row>
    <row r="101" spans="1:35" ht="19.5" customHeight="1" x14ac:dyDescent="0.25">
      <c r="A101" s="57">
        <v>2</v>
      </c>
      <c r="B101" s="264"/>
      <c r="C101" s="223">
        <v>93</v>
      </c>
      <c r="D101" s="206">
        <v>20</v>
      </c>
      <c r="E101" s="457"/>
      <c r="F101" s="206" t="s">
        <v>1140</v>
      </c>
      <c r="G101" s="206" t="s">
        <v>199</v>
      </c>
      <c r="H101" s="206" t="s">
        <v>231</v>
      </c>
      <c r="I101" s="206" t="s">
        <v>156</v>
      </c>
      <c r="J101" s="206" t="s">
        <v>1083</v>
      </c>
      <c r="K101" s="206" t="str">
        <f>'ماهنشان انگوران آرتا'!J26</f>
        <v>97/12/2</v>
      </c>
      <c r="L101" s="206">
        <f>'[1]ماهنشان انگوران آرتا'!G74</f>
        <v>0</v>
      </c>
      <c r="M101" s="206">
        <f>'[1]ماهنشان انگوران آرتا'!H74</f>
        <v>0</v>
      </c>
      <c r="N101" s="206" t="str">
        <f>'ماهنشان انگوران آرتا'!Q26</f>
        <v>*</v>
      </c>
      <c r="O101" s="206">
        <f>'[1]ماهنشان انگوران آرتا'!R74</f>
        <v>0</v>
      </c>
      <c r="P101" s="206"/>
      <c r="Q101" s="206" t="str">
        <f>'ماهنشان انگوران آرتا'!T26</f>
        <v>*</v>
      </c>
      <c r="R101" s="206"/>
      <c r="S101" s="206" t="str">
        <f>'ماهنشان انگوران آرتا'!S26</f>
        <v>*</v>
      </c>
      <c r="T101" s="206"/>
      <c r="U101" s="136">
        <v>65</v>
      </c>
      <c r="V101" s="136">
        <v>222</v>
      </c>
    </row>
    <row r="102" spans="1:35" ht="19.5" customHeight="1" x14ac:dyDescent="0.25">
      <c r="A102" s="57">
        <v>2</v>
      </c>
      <c r="B102" s="264"/>
      <c r="C102" s="223">
        <v>94</v>
      </c>
      <c r="D102" s="206">
        <v>21</v>
      </c>
      <c r="E102" s="457"/>
      <c r="F102" s="206" t="s">
        <v>1122</v>
      </c>
      <c r="G102" s="206" t="s">
        <v>180</v>
      </c>
      <c r="H102" s="206" t="s">
        <v>156</v>
      </c>
      <c r="I102" s="206" t="s">
        <v>156</v>
      </c>
      <c r="J102" s="206" t="s">
        <v>1083</v>
      </c>
      <c r="K102" s="206" t="str">
        <f>'ماهنشان انگوران آرتا'!J27</f>
        <v>1397/10/22</v>
      </c>
      <c r="L102" s="206">
        <f>'[1]ماهنشان انگوران آرتا'!G56</f>
        <v>0</v>
      </c>
      <c r="M102" s="206">
        <f>'[1]ماهنشان انگوران آرتا'!H56</f>
        <v>0</v>
      </c>
      <c r="N102" s="206" t="str">
        <f>'ماهنشان انگوران آرتا'!Q27</f>
        <v>*</v>
      </c>
      <c r="O102" s="206">
        <f>'[1]ماهنشان انگوران آرتا'!R56</f>
        <v>0</v>
      </c>
      <c r="P102" s="206"/>
      <c r="Q102" s="206" t="str">
        <f>'ماهنشان انگوران آرتا'!T27</f>
        <v>*</v>
      </c>
      <c r="R102" s="206"/>
      <c r="S102" s="206" t="str">
        <f>'ماهنشان انگوران آرتا'!S27</f>
        <v>*</v>
      </c>
      <c r="T102" s="206"/>
      <c r="U102" s="136">
        <v>65</v>
      </c>
      <c r="V102" s="136">
        <v>208</v>
      </c>
    </row>
    <row r="103" spans="1:35" ht="19.5" customHeight="1" x14ac:dyDescent="0.25">
      <c r="A103" s="57">
        <v>2</v>
      </c>
      <c r="B103" s="264"/>
      <c r="C103" s="223">
        <v>95</v>
      </c>
      <c r="D103" s="206">
        <v>22</v>
      </c>
      <c r="E103" s="457"/>
      <c r="F103" s="206" t="s">
        <v>1101</v>
      </c>
      <c r="G103" s="206" t="s">
        <v>159</v>
      </c>
      <c r="H103" s="206" t="s">
        <v>156</v>
      </c>
      <c r="I103" s="206" t="s">
        <v>156</v>
      </c>
      <c r="J103" s="206" t="s">
        <v>1083</v>
      </c>
      <c r="K103" s="206" t="str">
        <f>'ماهنشان انگوران آرتا'!J28</f>
        <v>97/11/30</v>
      </c>
      <c r="L103" s="206">
        <f>'[1]ماهنشان انگوران آرتا'!G31</f>
        <v>0</v>
      </c>
      <c r="M103" s="206">
        <f>'[1]ماهنشان انگوران آرتا'!H31</f>
        <v>0</v>
      </c>
      <c r="N103" s="206" t="str">
        <f>'ماهنشان انگوران آرتا'!Q28</f>
        <v>*</v>
      </c>
      <c r="O103" s="206">
        <f>'[1]ماهنشان انگوران آرتا'!R31</f>
        <v>0</v>
      </c>
      <c r="P103" s="206"/>
      <c r="Q103" s="206" t="str">
        <f>'ماهنشان انگوران آرتا'!T28</f>
        <v>*</v>
      </c>
      <c r="R103" s="206"/>
      <c r="S103" s="206" t="str">
        <f>'ماهنشان انگوران آرتا'!S28</f>
        <v>*</v>
      </c>
      <c r="T103" s="206"/>
      <c r="U103" s="136">
        <v>64</v>
      </c>
      <c r="V103" s="136">
        <v>195</v>
      </c>
    </row>
    <row r="104" spans="1:35" ht="19.5" customHeight="1" x14ac:dyDescent="0.25">
      <c r="A104" s="57">
        <v>2</v>
      </c>
      <c r="B104" s="264"/>
      <c r="C104" s="223">
        <v>96</v>
      </c>
      <c r="D104" s="206">
        <v>23</v>
      </c>
      <c r="E104" s="457"/>
      <c r="F104" s="206" t="s">
        <v>1123</v>
      </c>
      <c r="G104" s="206" t="s">
        <v>181</v>
      </c>
      <c r="H104" s="206" t="s">
        <v>156</v>
      </c>
      <c r="I104" s="206" t="s">
        <v>156</v>
      </c>
      <c r="J104" s="206" t="s">
        <v>1083</v>
      </c>
      <c r="K104" s="206" t="str">
        <f>'ماهنشان انگوران آرتا'!J29</f>
        <v>98/1/19</v>
      </c>
      <c r="L104" s="206">
        <f>'[1]ماهنشان انگوران آرتا'!G57</f>
        <v>0</v>
      </c>
      <c r="M104" s="206">
        <f>'[1]ماهنشان انگوران آرتا'!H57</f>
        <v>0</v>
      </c>
      <c r="N104" s="206" t="str">
        <f>'ماهنشان انگوران آرتا'!Q29</f>
        <v>*</v>
      </c>
      <c r="O104" s="206">
        <f>'[1]ماهنشان انگوران آرتا'!R57</f>
        <v>0</v>
      </c>
      <c r="P104" s="206"/>
      <c r="Q104" s="206" t="str">
        <f>'ماهنشان انگوران آرتا'!T29</f>
        <v>*</v>
      </c>
      <c r="R104" s="206"/>
      <c r="S104" s="206" t="str">
        <f>'ماهنشان انگوران آرتا'!S29</f>
        <v>*</v>
      </c>
      <c r="T104" s="206"/>
      <c r="U104" s="136">
        <v>62</v>
      </c>
      <c r="V104" s="136">
        <v>194</v>
      </c>
    </row>
    <row r="105" spans="1:35" ht="19.5" customHeight="1" x14ac:dyDescent="0.25">
      <c r="A105" s="57">
        <v>2</v>
      </c>
      <c r="B105" s="264"/>
      <c r="C105" s="223">
        <v>97</v>
      </c>
      <c r="D105" s="206">
        <v>24</v>
      </c>
      <c r="E105" s="457"/>
      <c r="F105" s="206" t="s">
        <v>1096</v>
      </c>
      <c r="G105" s="206" t="s">
        <v>154</v>
      </c>
      <c r="H105" s="206" t="s">
        <v>156</v>
      </c>
      <c r="I105" s="206" t="s">
        <v>156</v>
      </c>
      <c r="J105" s="206" t="s">
        <v>1083</v>
      </c>
      <c r="K105" s="206" t="str">
        <f>'ماهنشان انگوران آرتا'!J30</f>
        <v>97/11/30</v>
      </c>
      <c r="L105" s="206">
        <f>'[1]ماهنشان انگوران آرتا'!G24</f>
        <v>0</v>
      </c>
      <c r="M105" s="206">
        <f>'[1]ماهنشان انگوران آرتا'!H24</f>
        <v>0</v>
      </c>
      <c r="N105" s="206" t="str">
        <f>'ماهنشان انگوران آرتا'!Q30</f>
        <v>*</v>
      </c>
      <c r="O105" s="206">
        <f>'[1]ماهنشان انگوران آرتا'!R24</f>
        <v>0</v>
      </c>
      <c r="P105" s="206"/>
      <c r="Q105" s="206" t="str">
        <f>'ماهنشان انگوران آرتا'!T30</f>
        <v>*</v>
      </c>
      <c r="R105" s="206"/>
      <c r="S105" s="206" t="str">
        <f>'ماهنشان انگوران آرتا'!S30</f>
        <v>*</v>
      </c>
      <c r="T105" s="206"/>
      <c r="U105" s="136">
        <v>59</v>
      </c>
      <c r="V105" s="136">
        <v>182</v>
      </c>
    </row>
    <row r="106" spans="1:35" ht="19.5" customHeight="1" x14ac:dyDescent="0.25">
      <c r="A106" s="57">
        <v>2</v>
      </c>
      <c r="B106" s="264"/>
      <c r="C106" s="223">
        <v>98</v>
      </c>
      <c r="D106" s="206">
        <v>25</v>
      </c>
      <c r="E106" s="457"/>
      <c r="F106" s="206" t="s">
        <v>1145</v>
      </c>
      <c r="G106" s="206" t="s">
        <v>205</v>
      </c>
      <c r="H106" s="206" t="s">
        <v>231</v>
      </c>
      <c r="I106" s="206" t="s">
        <v>156</v>
      </c>
      <c r="J106" s="206" t="s">
        <v>1083</v>
      </c>
      <c r="K106" s="206" t="str">
        <f>'ماهنشان انگوران آرتا'!J31</f>
        <v>97/12/2</v>
      </c>
      <c r="L106" s="206">
        <f>'[1]ماهنشان انگوران آرتا'!G84</f>
        <v>0</v>
      </c>
      <c r="M106" s="206">
        <f>'[1]ماهنشان انگوران آرتا'!H84</f>
        <v>0</v>
      </c>
      <c r="N106" s="206" t="str">
        <f>'ماهنشان انگوران آرتا'!Q31</f>
        <v>*</v>
      </c>
      <c r="O106" s="206">
        <f>'[1]ماهنشان انگوران آرتا'!R84</f>
        <v>0</v>
      </c>
      <c r="P106" s="206"/>
      <c r="Q106" s="206" t="str">
        <f>'ماهنشان انگوران آرتا'!T31</f>
        <v>*</v>
      </c>
      <c r="R106" s="206"/>
      <c r="S106" s="206" t="str">
        <f>'ماهنشان انگوران آرتا'!S31</f>
        <v>*</v>
      </c>
      <c r="T106" s="206"/>
      <c r="U106" s="136">
        <v>57</v>
      </c>
      <c r="V106" s="136">
        <v>155</v>
      </c>
    </row>
    <row r="107" spans="1:35" ht="19.5" customHeight="1" x14ac:dyDescent="0.25">
      <c r="A107" s="57">
        <v>2</v>
      </c>
      <c r="B107" s="264"/>
      <c r="C107" s="223">
        <v>99</v>
      </c>
      <c r="D107" s="206">
        <v>26</v>
      </c>
      <c r="E107" s="457"/>
      <c r="F107" s="206" t="s">
        <v>1133</v>
      </c>
      <c r="G107" s="206" t="s">
        <v>192</v>
      </c>
      <c r="H107" s="206" t="s">
        <v>231</v>
      </c>
      <c r="I107" s="206" t="s">
        <v>156</v>
      </c>
      <c r="J107" s="206" t="s">
        <v>1083</v>
      </c>
      <c r="K107" s="206" t="str">
        <f>'ماهنشان انگوران آرتا'!J32</f>
        <v>97/12/2</v>
      </c>
      <c r="L107" s="206">
        <f>'[1]ماهنشان انگوران آرتا'!G66</f>
        <v>0</v>
      </c>
      <c r="M107" s="206">
        <f>'[1]ماهنشان انگوران آرتا'!H66</f>
        <v>0</v>
      </c>
      <c r="N107" s="206" t="str">
        <f>'ماهنشان انگوران آرتا'!Q32</f>
        <v>*</v>
      </c>
      <c r="O107" s="206">
        <f>'[1]ماهنشان انگوران آرتا'!R66</f>
        <v>0</v>
      </c>
      <c r="P107" s="206"/>
      <c r="Q107" s="206" t="str">
        <f>'ماهنشان انگوران آرتا'!T32</f>
        <v>*</v>
      </c>
      <c r="R107" s="206"/>
      <c r="S107" s="206" t="str">
        <f>'ماهنشان انگوران آرتا'!S32</f>
        <v>*</v>
      </c>
      <c r="T107" s="206"/>
      <c r="U107" s="136">
        <v>56</v>
      </c>
      <c r="V107" s="136">
        <v>157</v>
      </c>
    </row>
    <row r="108" spans="1:35" ht="19.5" customHeight="1" x14ac:dyDescent="0.25">
      <c r="A108" s="57">
        <v>2</v>
      </c>
      <c r="B108" s="264"/>
      <c r="C108" s="223">
        <v>100</v>
      </c>
      <c r="D108" s="206">
        <v>27</v>
      </c>
      <c r="E108" s="457"/>
      <c r="F108" s="206" t="s">
        <v>1111</v>
      </c>
      <c r="G108" s="206" t="s">
        <v>169</v>
      </c>
      <c r="H108" s="206" t="s">
        <v>156</v>
      </c>
      <c r="I108" s="206" t="s">
        <v>156</v>
      </c>
      <c r="J108" s="206" t="s">
        <v>1083</v>
      </c>
      <c r="K108" s="206" t="str">
        <f>'ماهنشان انگوران آرتا'!J33</f>
        <v>97/11/25</v>
      </c>
      <c r="L108" s="206">
        <f>'[1]ماهنشان انگوران آرتا'!G43</f>
        <v>0</v>
      </c>
      <c r="M108" s="206">
        <f>'[1]ماهنشان انگوران آرتا'!H43</f>
        <v>0</v>
      </c>
      <c r="N108" s="206" t="str">
        <f>'ماهنشان انگوران آرتا'!Q33</f>
        <v>*</v>
      </c>
      <c r="O108" s="206">
        <f>'[1]ماهنشان انگوران آرتا'!R43</f>
        <v>0</v>
      </c>
      <c r="P108" s="206"/>
      <c r="Q108" s="206" t="str">
        <f>'ماهنشان انگوران آرتا'!T33</f>
        <v>*</v>
      </c>
      <c r="R108" s="206"/>
      <c r="S108" s="206" t="str">
        <f>'ماهنشان انگوران آرتا'!S33</f>
        <v>*</v>
      </c>
      <c r="T108" s="206"/>
      <c r="U108" s="136">
        <v>54</v>
      </c>
      <c r="V108" s="136">
        <v>191</v>
      </c>
    </row>
    <row r="109" spans="1:35" ht="19.5" customHeight="1" x14ac:dyDescent="0.25">
      <c r="A109" s="57">
        <v>2</v>
      </c>
      <c r="B109" s="264"/>
      <c r="C109" s="223">
        <v>101</v>
      </c>
      <c r="D109" s="206">
        <v>28</v>
      </c>
      <c r="E109" s="457"/>
      <c r="F109" s="206" t="s">
        <v>1127</v>
      </c>
      <c r="G109" s="206" t="s">
        <v>184</v>
      </c>
      <c r="H109" s="206" t="s">
        <v>156</v>
      </c>
      <c r="I109" s="206" t="s">
        <v>156</v>
      </c>
      <c r="J109" s="206" t="s">
        <v>1083</v>
      </c>
      <c r="K109" s="206" t="str">
        <f>'ماهنشان انگوران آرتا'!J34</f>
        <v>98/1/19</v>
      </c>
      <c r="L109" s="206">
        <f>'[1]ماهنشان انگوران آرتا'!G60</f>
        <v>0</v>
      </c>
      <c r="M109" s="206">
        <f>'[1]ماهنشان انگوران آرتا'!H60</f>
        <v>0</v>
      </c>
      <c r="N109" s="206" t="str">
        <f>'ماهنشان انگوران آرتا'!Q34</f>
        <v>*</v>
      </c>
      <c r="O109" s="206">
        <f>'[1]ماهنشان انگوران آرتا'!R60</f>
        <v>0</v>
      </c>
      <c r="P109" s="206"/>
      <c r="Q109" s="206" t="str">
        <f>'ماهنشان انگوران آرتا'!T34</f>
        <v>*</v>
      </c>
      <c r="R109" s="206"/>
      <c r="S109" s="206" t="str">
        <f>'ماهنشان انگوران آرتا'!S34</f>
        <v>*</v>
      </c>
      <c r="T109" s="206"/>
      <c r="U109" s="136">
        <v>53</v>
      </c>
      <c r="V109" s="136">
        <v>173</v>
      </c>
    </row>
    <row r="110" spans="1:35" ht="19.5" customHeight="1" x14ac:dyDescent="0.25">
      <c r="A110" s="57">
        <v>2</v>
      </c>
      <c r="B110" s="264"/>
      <c r="C110" s="223">
        <v>102</v>
      </c>
      <c r="D110" s="206">
        <v>29</v>
      </c>
      <c r="E110" s="457"/>
      <c r="F110" s="206" t="s">
        <v>1107</v>
      </c>
      <c r="G110" s="206" t="s">
        <v>165</v>
      </c>
      <c r="H110" s="206" t="s">
        <v>156</v>
      </c>
      <c r="I110" s="206" t="s">
        <v>156</v>
      </c>
      <c r="J110" s="206" t="s">
        <v>1083</v>
      </c>
      <c r="K110" s="206" t="str">
        <f>'ماهنشان انگوران آرتا'!J35</f>
        <v>1397/12/8</v>
      </c>
      <c r="L110" s="206">
        <f>'[1]ماهنشان انگوران آرتا'!G39</f>
        <v>0</v>
      </c>
      <c r="M110" s="206">
        <f>'[1]ماهنشان انگوران آرتا'!H39</f>
        <v>0</v>
      </c>
      <c r="N110" s="206" t="str">
        <f>'ماهنشان انگوران آرتا'!Q35</f>
        <v>*</v>
      </c>
      <c r="O110" s="206">
        <f>'[1]ماهنشان انگوران آرتا'!R39</f>
        <v>0</v>
      </c>
      <c r="P110" s="206"/>
      <c r="Q110" s="206" t="str">
        <f>'ماهنشان انگوران آرتا'!T35</f>
        <v>*</v>
      </c>
      <c r="R110" s="206"/>
      <c r="S110" s="206" t="str">
        <f>'ماهنشان انگوران آرتا'!S35</f>
        <v>*</v>
      </c>
      <c r="T110" s="206"/>
      <c r="U110" s="136">
        <v>51</v>
      </c>
      <c r="V110" s="136">
        <v>150</v>
      </c>
    </row>
    <row r="111" spans="1:35" ht="19.5" customHeight="1" x14ac:dyDescent="0.25">
      <c r="A111" s="57">
        <v>2</v>
      </c>
      <c r="B111" s="264"/>
      <c r="C111" s="223">
        <v>103</v>
      </c>
      <c r="D111" s="206">
        <v>30</v>
      </c>
      <c r="E111" s="457"/>
      <c r="F111" s="206" t="s">
        <v>1144</v>
      </c>
      <c r="G111" s="206" t="s">
        <v>204</v>
      </c>
      <c r="H111" s="206" t="s">
        <v>231</v>
      </c>
      <c r="I111" s="206" t="s">
        <v>156</v>
      </c>
      <c r="J111" s="206" t="s">
        <v>1083</v>
      </c>
      <c r="K111" s="206" t="str">
        <f>'ماهنشان انگوران آرتا'!J36</f>
        <v>98/1/19</v>
      </c>
      <c r="L111" s="206">
        <f>'[1]ماهنشان انگوران آرتا'!G83</f>
        <v>0</v>
      </c>
      <c r="M111" s="206">
        <f>'[1]ماهنشان انگوران آرتا'!H83</f>
        <v>0</v>
      </c>
      <c r="N111" s="206" t="str">
        <f>'ماهنشان انگوران آرتا'!Q36</f>
        <v>*</v>
      </c>
      <c r="O111" s="206">
        <f>'[1]ماهنشان انگوران آرتا'!R83</f>
        <v>0</v>
      </c>
      <c r="P111" s="206"/>
      <c r="Q111" s="206" t="str">
        <f>'ماهنشان انگوران آرتا'!T36</f>
        <v>*</v>
      </c>
      <c r="R111" s="206"/>
      <c r="S111" s="206" t="str">
        <f>'ماهنشان انگوران آرتا'!S36</f>
        <v>*</v>
      </c>
      <c r="T111" s="206"/>
      <c r="U111" s="136">
        <v>48</v>
      </c>
      <c r="V111" s="136">
        <v>187</v>
      </c>
    </row>
    <row r="112" spans="1:35" ht="19.5" customHeight="1" x14ac:dyDescent="0.25">
      <c r="A112" s="57">
        <v>2</v>
      </c>
      <c r="B112" s="264"/>
      <c r="C112" s="223">
        <v>104</v>
      </c>
      <c r="D112" s="206">
        <v>31</v>
      </c>
      <c r="E112" s="457"/>
      <c r="F112" s="206" t="s">
        <v>1130</v>
      </c>
      <c r="G112" s="206" t="s">
        <v>189</v>
      </c>
      <c r="H112" s="206" t="s">
        <v>231</v>
      </c>
      <c r="I112" s="206" t="s">
        <v>156</v>
      </c>
      <c r="J112" s="206" t="s">
        <v>1083</v>
      </c>
      <c r="K112" s="206" t="str">
        <f>'ماهنشان انگوران آرتا'!J37</f>
        <v>97/12/2</v>
      </c>
      <c r="L112" s="206">
        <f>'[1]ماهنشان انگوران آرتا'!G63</f>
        <v>0</v>
      </c>
      <c r="M112" s="206">
        <f>'[1]ماهنشان انگوران آرتا'!H63</f>
        <v>0</v>
      </c>
      <c r="N112" s="206" t="str">
        <f>'ماهنشان انگوران آرتا'!Q37</f>
        <v>*</v>
      </c>
      <c r="O112" s="206">
        <f>'[1]ماهنشان انگوران آرتا'!R63</f>
        <v>0</v>
      </c>
      <c r="P112" s="206"/>
      <c r="Q112" s="206" t="str">
        <f>'ماهنشان انگوران آرتا'!T37</f>
        <v>*</v>
      </c>
      <c r="R112" s="206"/>
      <c r="S112" s="206" t="str">
        <f>'ماهنشان انگوران آرتا'!S37</f>
        <v>*</v>
      </c>
      <c r="T112" s="206"/>
      <c r="U112" s="136">
        <v>47</v>
      </c>
      <c r="V112" s="136">
        <v>150</v>
      </c>
    </row>
    <row r="113" spans="1:22" ht="19.5" customHeight="1" x14ac:dyDescent="0.25">
      <c r="A113" s="57">
        <v>2</v>
      </c>
      <c r="B113" s="264"/>
      <c r="C113" s="223">
        <v>105</v>
      </c>
      <c r="D113" s="206">
        <v>32</v>
      </c>
      <c r="E113" s="457"/>
      <c r="F113" s="206" t="s">
        <v>1149</v>
      </c>
      <c r="G113" s="206" t="s">
        <v>210</v>
      </c>
      <c r="H113" s="206" t="s">
        <v>231</v>
      </c>
      <c r="I113" s="206" t="s">
        <v>156</v>
      </c>
      <c r="J113" s="206" t="s">
        <v>1083</v>
      </c>
      <c r="K113" s="206" t="str">
        <f>'ماهنشان انگوران آرتا'!J38</f>
        <v>97/12/1</v>
      </c>
      <c r="L113" s="206">
        <f>'[1]ماهنشان انگوران آرتا'!G91</f>
        <v>0</v>
      </c>
      <c r="M113" s="206">
        <f>'[1]ماهنشان انگوران آرتا'!H91</f>
        <v>0</v>
      </c>
      <c r="N113" s="206" t="str">
        <f>'ماهنشان انگوران آرتا'!Q38</f>
        <v>*</v>
      </c>
      <c r="O113" s="206">
        <f>'[1]ماهنشان انگوران آرتا'!R91</f>
        <v>0</v>
      </c>
      <c r="P113" s="206"/>
      <c r="Q113" s="206" t="str">
        <f>'ماهنشان انگوران آرتا'!T38</f>
        <v>*</v>
      </c>
      <c r="R113" s="206"/>
      <c r="S113" s="206" t="str">
        <f>'ماهنشان انگوران آرتا'!S38</f>
        <v>*</v>
      </c>
      <c r="T113" s="206"/>
      <c r="U113" s="136">
        <v>45</v>
      </c>
      <c r="V113" s="136">
        <v>147</v>
      </c>
    </row>
    <row r="114" spans="1:22" ht="19.5" customHeight="1" x14ac:dyDescent="0.25">
      <c r="A114" s="57">
        <v>2</v>
      </c>
      <c r="B114" s="264"/>
      <c r="C114" s="223">
        <v>106</v>
      </c>
      <c r="D114" s="206">
        <v>33</v>
      </c>
      <c r="E114" s="457"/>
      <c r="F114" s="206" t="s">
        <v>1117</v>
      </c>
      <c r="G114" s="206" t="s">
        <v>175</v>
      </c>
      <c r="H114" s="206" t="s">
        <v>156</v>
      </c>
      <c r="I114" s="206" t="s">
        <v>156</v>
      </c>
      <c r="J114" s="206" t="s">
        <v>1083</v>
      </c>
      <c r="K114" s="206" t="str">
        <f>'ماهنشان انگوران آرتا'!J39</f>
        <v>97/11/25</v>
      </c>
      <c r="L114" s="206">
        <f>'[1]ماهنشان انگوران آرتا'!G51</f>
        <v>0</v>
      </c>
      <c r="M114" s="206">
        <f>'[1]ماهنشان انگوران آرتا'!H51</f>
        <v>0</v>
      </c>
      <c r="N114" s="206" t="str">
        <f>'ماهنشان انگوران آرتا'!Q39</f>
        <v>*</v>
      </c>
      <c r="O114" s="206">
        <f>'[1]ماهنشان انگوران آرتا'!R51</f>
        <v>0</v>
      </c>
      <c r="P114" s="206"/>
      <c r="Q114" s="206" t="str">
        <f>'ماهنشان انگوران آرتا'!T39</f>
        <v>*</v>
      </c>
      <c r="R114" s="206"/>
      <c r="S114" s="206" t="str">
        <f>'ماهنشان انگوران آرتا'!S39</f>
        <v>*</v>
      </c>
      <c r="T114" s="206"/>
      <c r="U114" s="136">
        <v>44</v>
      </c>
      <c r="V114" s="136">
        <v>140</v>
      </c>
    </row>
    <row r="115" spans="1:22" ht="19.5" customHeight="1" x14ac:dyDescent="0.25">
      <c r="A115" s="57">
        <v>2</v>
      </c>
      <c r="B115" s="264"/>
      <c r="C115" s="223">
        <v>107</v>
      </c>
      <c r="D115" s="206">
        <v>34</v>
      </c>
      <c r="E115" s="457"/>
      <c r="F115" s="206" t="s">
        <v>1118</v>
      </c>
      <c r="G115" s="206" t="s">
        <v>176</v>
      </c>
      <c r="H115" s="206" t="s">
        <v>156</v>
      </c>
      <c r="I115" s="206" t="s">
        <v>156</v>
      </c>
      <c r="J115" s="206" t="s">
        <v>1083</v>
      </c>
      <c r="K115" s="206" t="str">
        <f>'ماهنشان انگوران آرتا'!J40</f>
        <v>97/12/23</v>
      </c>
      <c r="L115" s="206">
        <f>'[1]ماهنشان انگوران آرتا'!G52</f>
        <v>0</v>
      </c>
      <c r="M115" s="206">
        <f>'[1]ماهنشان انگوران آرتا'!H52</f>
        <v>0</v>
      </c>
      <c r="N115" s="206" t="str">
        <f>'ماهنشان انگوران آرتا'!Q40</f>
        <v>*</v>
      </c>
      <c r="O115" s="206">
        <f>'[1]ماهنشان انگوران آرتا'!R52</f>
        <v>0</v>
      </c>
      <c r="P115" s="206"/>
      <c r="Q115" s="206" t="str">
        <f>'ماهنشان انگوران آرتا'!T40</f>
        <v>*</v>
      </c>
      <c r="R115" s="206"/>
      <c r="S115" s="206" t="str">
        <f>'ماهنشان انگوران آرتا'!S40</f>
        <v>*</v>
      </c>
      <c r="T115" s="206"/>
      <c r="U115" s="136">
        <v>41</v>
      </c>
      <c r="V115" s="136">
        <v>124</v>
      </c>
    </row>
    <row r="116" spans="1:22" ht="19.5" customHeight="1" x14ac:dyDescent="0.25">
      <c r="A116" s="57">
        <v>2</v>
      </c>
      <c r="B116" s="264"/>
      <c r="C116" s="223">
        <v>108</v>
      </c>
      <c r="D116" s="206">
        <v>35</v>
      </c>
      <c r="E116" s="457"/>
      <c r="F116" s="206" t="s">
        <v>1099</v>
      </c>
      <c r="G116" s="206" t="s">
        <v>157</v>
      </c>
      <c r="H116" s="206" t="s">
        <v>156</v>
      </c>
      <c r="I116" s="206" t="s">
        <v>156</v>
      </c>
      <c r="J116" s="206" t="s">
        <v>1083</v>
      </c>
      <c r="K116" s="206" t="str">
        <f>'ماهنشان انگوران آرتا'!J41</f>
        <v>97/12/23</v>
      </c>
      <c r="L116" s="206">
        <f>'[1]ماهنشان انگوران آرتا'!G29</f>
        <v>0</v>
      </c>
      <c r="M116" s="206">
        <f>'[1]ماهنشان انگوران آرتا'!H29</f>
        <v>0</v>
      </c>
      <c r="N116" s="206" t="str">
        <f>'ماهنشان انگوران آرتا'!Q41</f>
        <v>*</v>
      </c>
      <c r="O116" s="206">
        <f>'[1]ماهنشان انگوران آرتا'!R29</f>
        <v>0</v>
      </c>
      <c r="P116" s="206"/>
      <c r="Q116" s="206" t="str">
        <f>'ماهنشان انگوران آرتا'!T41</f>
        <v>*</v>
      </c>
      <c r="R116" s="206"/>
      <c r="S116" s="206" t="str">
        <f>'ماهنشان انگوران آرتا'!S41</f>
        <v>*</v>
      </c>
      <c r="T116" s="206"/>
      <c r="U116" s="136">
        <v>37</v>
      </c>
      <c r="V116" s="136">
        <v>134</v>
      </c>
    </row>
    <row r="117" spans="1:22" ht="19.5" customHeight="1" x14ac:dyDescent="0.25">
      <c r="A117" s="57">
        <v>2</v>
      </c>
      <c r="B117" s="264"/>
      <c r="C117" s="223">
        <v>109</v>
      </c>
      <c r="D117" s="206">
        <v>36</v>
      </c>
      <c r="E117" s="457"/>
      <c r="F117" s="206" t="s">
        <v>1100</v>
      </c>
      <c r="G117" s="206" t="s">
        <v>158</v>
      </c>
      <c r="H117" s="206" t="s">
        <v>156</v>
      </c>
      <c r="I117" s="206" t="s">
        <v>156</v>
      </c>
      <c r="J117" s="206" t="s">
        <v>1083</v>
      </c>
      <c r="K117" s="206" t="str">
        <f>'ماهنشان انگوران آرتا'!J42</f>
        <v>97/12/23</v>
      </c>
      <c r="L117" s="206">
        <f>'[1]ماهنشان انگوران آرتا'!G30</f>
        <v>0</v>
      </c>
      <c r="M117" s="206">
        <f>'[1]ماهنشان انگوران آرتا'!H30</f>
        <v>0</v>
      </c>
      <c r="N117" s="206" t="str">
        <f>'ماهنشان انگوران آرتا'!Q42</f>
        <v>*</v>
      </c>
      <c r="O117" s="206">
        <f>'[1]ماهنشان انگوران آرتا'!R30</f>
        <v>0</v>
      </c>
      <c r="P117" s="206"/>
      <c r="Q117" s="206" t="str">
        <f>'ماهنشان انگوران آرتا'!T42</f>
        <v>*</v>
      </c>
      <c r="R117" s="206"/>
      <c r="S117" s="206" t="str">
        <f>'ماهنشان انگوران آرتا'!S42</f>
        <v>*</v>
      </c>
      <c r="T117" s="206"/>
      <c r="U117" s="136">
        <v>35</v>
      </c>
      <c r="V117" s="136">
        <v>98</v>
      </c>
    </row>
    <row r="118" spans="1:22" ht="19.5" customHeight="1" x14ac:dyDescent="0.25">
      <c r="A118" s="57">
        <v>2</v>
      </c>
      <c r="B118" s="264"/>
      <c r="C118" s="223">
        <v>110</v>
      </c>
      <c r="D118" s="206">
        <v>37</v>
      </c>
      <c r="E118" s="457"/>
      <c r="F118" s="206" t="s">
        <v>1128</v>
      </c>
      <c r="G118" s="206" t="s">
        <v>185</v>
      </c>
      <c r="H118" s="206" t="s">
        <v>156</v>
      </c>
      <c r="I118" s="206" t="s">
        <v>156</v>
      </c>
      <c r="J118" s="206" t="s">
        <v>1083</v>
      </c>
      <c r="K118" s="206" t="str">
        <f>'ماهنشان انگوران آرتا'!J43</f>
        <v>98/1/19</v>
      </c>
      <c r="L118" s="206">
        <f>'[1]ماهنشان انگوران آرتا'!G61</f>
        <v>0</v>
      </c>
      <c r="M118" s="206">
        <f>'[1]ماهنشان انگوران آرتا'!H61</f>
        <v>0</v>
      </c>
      <c r="N118" s="206" t="str">
        <f>'ماهنشان انگوران آرتا'!Q43</f>
        <v>*</v>
      </c>
      <c r="O118" s="206">
        <f>'[1]ماهنشان انگوران آرتا'!R61</f>
        <v>0</v>
      </c>
      <c r="P118" s="206"/>
      <c r="Q118" s="206" t="str">
        <f>'ماهنشان انگوران آرتا'!T43</f>
        <v>*</v>
      </c>
      <c r="R118" s="206"/>
      <c r="S118" s="206" t="str">
        <f>'ماهنشان انگوران آرتا'!S43</f>
        <v>*</v>
      </c>
      <c r="T118" s="206"/>
      <c r="U118" s="136">
        <v>31</v>
      </c>
      <c r="V118" s="136">
        <v>96</v>
      </c>
    </row>
    <row r="119" spans="1:22" ht="19.5" customHeight="1" x14ac:dyDescent="0.25">
      <c r="A119" s="57">
        <v>2</v>
      </c>
      <c r="B119" s="264"/>
      <c r="C119" s="223">
        <v>111</v>
      </c>
      <c r="D119" s="206">
        <v>38</v>
      </c>
      <c r="E119" s="457"/>
      <c r="F119" s="206" t="s">
        <v>1089</v>
      </c>
      <c r="G119" s="206" t="s">
        <v>144</v>
      </c>
      <c r="H119" s="206" t="s">
        <v>156</v>
      </c>
      <c r="I119" s="206" t="s">
        <v>156</v>
      </c>
      <c r="J119" s="206" t="s">
        <v>1083</v>
      </c>
      <c r="K119" s="206" t="str">
        <f>'ماهنشان انگوران آرتا'!J44</f>
        <v>97/12/23</v>
      </c>
      <c r="L119" s="206">
        <f>'[1]ماهنشان انگوران آرتا'!G14</f>
        <v>0</v>
      </c>
      <c r="M119" s="206">
        <f>'[1]ماهنشان انگوران آرتا'!H14</f>
        <v>0</v>
      </c>
      <c r="N119" s="206" t="str">
        <f>'ماهنشان انگوران آرتا'!Q44</f>
        <v>*</v>
      </c>
      <c r="O119" s="206">
        <f>'[1]ماهنشان انگوران آرتا'!R14</f>
        <v>0</v>
      </c>
      <c r="P119" s="206"/>
      <c r="Q119" s="206" t="str">
        <f>'ماهنشان انگوران آرتا'!T44</f>
        <v>*</v>
      </c>
      <c r="R119" s="206"/>
      <c r="S119" s="206" t="str">
        <f>'ماهنشان انگوران آرتا'!S44</f>
        <v>*</v>
      </c>
      <c r="T119" s="206"/>
      <c r="U119" s="136">
        <v>30</v>
      </c>
      <c r="V119" s="136">
        <v>89</v>
      </c>
    </row>
    <row r="120" spans="1:22" ht="19.5" customHeight="1" x14ac:dyDescent="0.25">
      <c r="A120" s="57">
        <v>2</v>
      </c>
      <c r="B120" s="264"/>
      <c r="C120" s="223">
        <v>112</v>
      </c>
      <c r="D120" s="206">
        <v>39</v>
      </c>
      <c r="E120" s="457"/>
      <c r="F120" s="206" t="s">
        <v>1150</v>
      </c>
      <c r="G120" s="206" t="s">
        <v>212</v>
      </c>
      <c r="H120" s="206" t="s">
        <v>231</v>
      </c>
      <c r="I120" s="206" t="s">
        <v>156</v>
      </c>
      <c r="J120" s="206" t="s">
        <v>1083</v>
      </c>
      <c r="K120" s="206" t="str">
        <f>'ماهنشان انگوران آرتا'!J45</f>
        <v>97/12/1</v>
      </c>
      <c r="L120" s="206">
        <f>'[1]ماهنشان انگوران آرتا'!G93</f>
        <v>0</v>
      </c>
      <c r="M120" s="206">
        <f>'[1]ماهنشان انگوران آرتا'!H93</f>
        <v>0</v>
      </c>
      <c r="N120" s="206" t="str">
        <f>'ماهنشان انگوران آرتا'!Q45</f>
        <v>*</v>
      </c>
      <c r="O120" s="206">
        <f>'[1]ماهنشان انگوران آرتا'!R93</f>
        <v>0</v>
      </c>
      <c r="P120" s="206"/>
      <c r="Q120" s="206" t="str">
        <f>'ماهنشان انگوران آرتا'!T45</f>
        <v>*</v>
      </c>
      <c r="R120" s="206"/>
      <c r="S120" s="206" t="str">
        <f>'ماهنشان انگوران آرتا'!S45</f>
        <v>*</v>
      </c>
      <c r="T120" s="206"/>
      <c r="U120" s="136">
        <v>27</v>
      </c>
      <c r="V120" s="136">
        <v>92</v>
      </c>
    </row>
    <row r="121" spans="1:22" ht="19.5" customHeight="1" x14ac:dyDescent="0.25">
      <c r="A121" s="57">
        <v>2</v>
      </c>
      <c r="B121" s="264"/>
      <c r="C121" s="223">
        <v>113</v>
      </c>
      <c r="D121" s="206">
        <v>40</v>
      </c>
      <c r="E121" s="457"/>
      <c r="F121" s="206" t="s">
        <v>1124</v>
      </c>
      <c r="G121" s="206" t="s">
        <v>182</v>
      </c>
      <c r="H121" s="206" t="s">
        <v>156</v>
      </c>
      <c r="I121" s="206" t="s">
        <v>156</v>
      </c>
      <c r="J121" s="206" t="s">
        <v>1083</v>
      </c>
      <c r="K121" s="206" t="str">
        <f>'ماهنشان انگوران آرتا'!J46</f>
        <v>97/12/23</v>
      </c>
      <c r="L121" s="206">
        <f>'[1]ماهنشان انگوران آرتا'!G58</f>
        <v>0</v>
      </c>
      <c r="M121" s="206">
        <f>'[1]ماهنشان انگوران آرتا'!H58</f>
        <v>0</v>
      </c>
      <c r="N121" s="206" t="str">
        <f>'ماهنشان انگوران آرتا'!Q46</f>
        <v>*</v>
      </c>
      <c r="O121" s="206">
        <f>'[1]ماهنشان انگوران آرتا'!R58</f>
        <v>0</v>
      </c>
      <c r="P121" s="206"/>
      <c r="Q121" s="206" t="str">
        <f>'ماهنشان انگوران آرتا'!T46</f>
        <v>*</v>
      </c>
      <c r="R121" s="206"/>
      <c r="S121" s="206" t="str">
        <f>'ماهنشان انگوران آرتا'!S46</f>
        <v>*</v>
      </c>
      <c r="T121" s="206"/>
      <c r="U121" s="136">
        <v>27</v>
      </c>
      <c r="V121" s="136">
        <v>81</v>
      </c>
    </row>
    <row r="122" spans="1:22" ht="19.5" customHeight="1" x14ac:dyDescent="0.25">
      <c r="A122" s="57">
        <v>2</v>
      </c>
      <c r="B122" s="264"/>
      <c r="C122" s="223">
        <v>114</v>
      </c>
      <c r="D122" s="206">
        <v>41</v>
      </c>
      <c r="E122" s="457"/>
      <c r="F122" s="206" t="s">
        <v>1116</v>
      </c>
      <c r="G122" s="206" t="s">
        <v>174</v>
      </c>
      <c r="H122" s="206" t="s">
        <v>156</v>
      </c>
      <c r="I122" s="206" t="s">
        <v>156</v>
      </c>
      <c r="J122" s="206" t="s">
        <v>1083</v>
      </c>
      <c r="K122" s="206" t="str">
        <f>'ماهنشان انگوران آرتا'!J47</f>
        <v>97/11/25</v>
      </c>
      <c r="L122" s="206">
        <f>'[1]ماهنشان انگوران آرتا'!G49</f>
        <v>0</v>
      </c>
      <c r="M122" s="206">
        <f>'[1]ماهنشان انگوران آرتا'!H49</f>
        <v>0</v>
      </c>
      <c r="N122" s="206" t="str">
        <f>'ماهنشان انگوران آرتا'!Q47</f>
        <v>*</v>
      </c>
      <c r="O122" s="206">
        <f>'[1]ماهنشان انگوران آرتا'!R49</f>
        <v>0</v>
      </c>
      <c r="P122" s="206"/>
      <c r="Q122" s="206" t="str">
        <f>'ماهنشان انگوران آرتا'!T47</f>
        <v>*</v>
      </c>
      <c r="R122" s="206"/>
      <c r="S122" s="206" t="str">
        <f>'ماهنشان انگوران آرتا'!S47</f>
        <v>*</v>
      </c>
      <c r="T122" s="206"/>
      <c r="U122" s="136">
        <v>26</v>
      </c>
      <c r="V122" s="136">
        <v>90</v>
      </c>
    </row>
    <row r="123" spans="1:22" ht="19.5" customHeight="1" x14ac:dyDescent="0.25">
      <c r="A123" s="57">
        <v>2</v>
      </c>
      <c r="B123" s="264"/>
      <c r="C123" s="223">
        <v>115</v>
      </c>
      <c r="D123" s="206">
        <v>42</v>
      </c>
      <c r="E123" s="457"/>
      <c r="F123" s="206" t="s">
        <v>1141</v>
      </c>
      <c r="G123" s="206" t="s">
        <v>201</v>
      </c>
      <c r="H123" s="206" t="s">
        <v>231</v>
      </c>
      <c r="I123" s="206" t="s">
        <v>156</v>
      </c>
      <c r="J123" s="206" t="s">
        <v>1083</v>
      </c>
      <c r="K123" s="206" t="str">
        <f>'ماهنشان انگوران آرتا'!J48</f>
        <v>98/1/22</v>
      </c>
      <c r="L123" s="206">
        <f>'[1]ماهنشان انگوران آرتا'!G78</f>
        <v>0</v>
      </c>
      <c r="M123" s="206">
        <f>'[1]ماهنشان انگوران آرتا'!H78</f>
        <v>0</v>
      </c>
      <c r="N123" s="206" t="str">
        <f>'ماهنشان انگوران آرتا'!Q48</f>
        <v>*</v>
      </c>
      <c r="O123" s="206">
        <f>'[1]ماهنشان انگوران آرتا'!R78</f>
        <v>0</v>
      </c>
      <c r="P123" s="206"/>
      <c r="Q123" s="206" t="str">
        <f>'ماهنشان انگوران آرتا'!T48</f>
        <v>*</v>
      </c>
      <c r="R123" s="206"/>
      <c r="S123" s="206" t="str">
        <f>'ماهنشان انگوران آرتا'!S48</f>
        <v>*</v>
      </c>
      <c r="T123" s="206"/>
      <c r="U123" s="136">
        <v>22</v>
      </c>
      <c r="V123" s="136">
        <v>76</v>
      </c>
    </row>
    <row r="124" spans="1:22" ht="19.5" customHeight="1" x14ac:dyDescent="0.25">
      <c r="A124" s="57">
        <v>2</v>
      </c>
      <c r="B124" s="264"/>
      <c r="C124" s="223">
        <v>116</v>
      </c>
      <c r="D124" s="206">
        <v>43</v>
      </c>
      <c r="E124" s="457"/>
      <c r="F124" s="206" t="s">
        <v>1085</v>
      </c>
      <c r="G124" s="206" t="s">
        <v>139</v>
      </c>
      <c r="H124" s="206" t="s">
        <v>156</v>
      </c>
      <c r="I124" s="206" t="s">
        <v>156</v>
      </c>
      <c r="J124" s="206" t="s">
        <v>1083</v>
      </c>
      <c r="K124" s="206" t="str">
        <f>'ماهنشان انگوران آرتا'!J49</f>
        <v>98/1/22</v>
      </c>
      <c r="L124" s="206">
        <f>'[1]ماهنشان انگوران آرتا'!G10</f>
        <v>0</v>
      </c>
      <c r="M124" s="206">
        <f>'[1]ماهنشان انگوران آرتا'!H10</f>
        <v>0</v>
      </c>
      <c r="N124" s="206" t="str">
        <f>'ماهنشان انگوران آرتا'!Q49</f>
        <v>*</v>
      </c>
      <c r="O124" s="206">
        <f>'[1]ماهنشان انگوران آرتا'!R10</f>
        <v>0</v>
      </c>
      <c r="P124" s="206"/>
      <c r="Q124" s="206" t="str">
        <f>'ماهنشان انگوران آرتا'!T49</f>
        <v>*</v>
      </c>
      <c r="R124" s="206"/>
      <c r="S124" s="206" t="str">
        <f>'ماهنشان انگوران آرتا'!S49</f>
        <v>*</v>
      </c>
      <c r="T124" s="206"/>
      <c r="U124" s="136">
        <v>22</v>
      </c>
      <c r="V124" s="136">
        <v>68</v>
      </c>
    </row>
    <row r="125" spans="1:22" ht="19.5" customHeight="1" x14ac:dyDescent="0.25">
      <c r="A125" s="57">
        <v>2</v>
      </c>
      <c r="B125" s="264"/>
      <c r="C125" s="223">
        <v>117</v>
      </c>
      <c r="D125" s="206">
        <v>44</v>
      </c>
      <c r="E125" s="457"/>
      <c r="F125" s="206" t="s">
        <v>1143</v>
      </c>
      <c r="G125" s="206" t="s">
        <v>203</v>
      </c>
      <c r="H125" s="206" t="s">
        <v>231</v>
      </c>
      <c r="I125" s="206" t="s">
        <v>156</v>
      </c>
      <c r="J125" s="206" t="s">
        <v>1083</v>
      </c>
      <c r="K125" s="206" t="str">
        <f>'ماهنشان انگوران آرتا'!J50</f>
        <v>98/1/22</v>
      </c>
      <c r="L125" s="206">
        <f>'[1]ماهنشان انگوران آرتا'!G82</f>
        <v>0</v>
      </c>
      <c r="M125" s="206">
        <f>'[1]ماهنشان انگوران آرتا'!H82</f>
        <v>0</v>
      </c>
      <c r="N125" s="206" t="str">
        <f>'ماهنشان انگوران آرتا'!Q50</f>
        <v>*</v>
      </c>
      <c r="O125" s="206">
        <f>'[1]ماهنشان انگوران آرتا'!R82</f>
        <v>0</v>
      </c>
      <c r="P125" s="206"/>
      <c r="Q125" s="206" t="str">
        <f>'ماهنشان انگوران آرتا'!T50</f>
        <v>*</v>
      </c>
      <c r="R125" s="206"/>
      <c r="S125" s="206" t="str">
        <f>'ماهنشان انگوران آرتا'!S50</f>
        <v>*</v>
      </c>
      <c r="T125" s="206"/>
      <c r="U125" s="136">
        <v>21</v>
      </c>
      <c r="V125" s="136">
        <v>70</v>
      </c>
    </row>
    <row r="126" spans="1:22" ht="19.5" customHeight="1" x14ac:dyDescent="0.25">
      <c r="A126" s="57">
        <v>2</v>
      </c>
      <c r="B126" s="264"/>
      <c r="C126" s="223">
        <v>118</v>
      </c>
      <c r="D126" s="206">
        <v>45</v>
      </c>
      <c r="E126" s="457"/>
      <c r="F126" s="206" t="s">
        <v>1112</v>
      </c>
      <c r="G126" s="206" t="s">
        <v>170</v>
      </c>
      <c r="H126" s="206" t="s">
        <v>156</v>
      </c>
      <c r="I126" s="206" t="s">
        <v>156</v>
      </c>
      <c r="J126" s="206" t="s">
        <v>1083</v>
      </c>
      <c r="K126" s="206" t="str">
        <f>'ماهنشان انگوران آرتا'!J51</f>
        <v>98/1/22</v>
      </c>
      <c r="L126" s="206">
        <f>'[1]ماهنشان انگوران آرتا'!G44</f>
        <v>0</v>
      </c>
      <c r="M126" s="206">
        <f>'[1]ماهنشان انگوران آرتا'!H44</f>
        <v>0</v>
      </c>
      <c r="N126" s="206" t="str">
        <f>'ماهنشان انگوران آرتا'!Q51</f>
        <v>*</v>
      </c>
      <c r="O126" s="206">
        <f>'[1]ماهنشان انگوران آرتا'!R44</f>
        <v>0</v>
      </c>
      <c r="P126" s="206"/>
      <c r="Q126" s="206" t="str">
        <f>'ماهنشان انگوران آرتا'!T51</f>
        <v>*</v>
      </c>
      <c r="R126" s="206"/>
      <c r="S126" s="206" t="str">
        <f>'ماهنشان انگوران آرتا'!S51</f>
        <v>*</v>
      </c>
      <c r="T126" s="206"/>
      <c r="U126" s="136">
        <v>21</v>
      </c>
      <c r="V126" s="136">
        <v>64</v>
      </c>
    </row>
    <row r="127" spans="1:22" ht="19.5" customHeight="1" x14ac:dyDescent="0.25">
      <c r="A127" s="57">
        <v>2</v>
      </c>
      <c r="B127" s="264"/>
      <c r="C127" s="223">
        <v>119</v>
      </c>
      <c r="D127" s="206">
        <v>46</v>
      </c>
      <c r="E127" s="457"/>
      <c r="F127" s="206" t="s">
        <v>1088</v>
      </c>
      <c r="G127" s="206" t="s">
        <v>143</v>
      </c>
      <c r="H127" s="206" t="s">
        <v>156</v>
      </c>
      <c r="I127" s="206" t="s">
        <v>156</v>
      </c>
      <c r="J127" s="206" t="s">
        <v>1083</v>
      </c>
      <c r="K127" s="206" t="str">
        <f>'ماهنشان انگوران آرتا'!J52</f>
        <v>98/1/22</v>
      </c>
      <c r="L127" s="206">
        <f>'[1]ماهنشان انگوران آرتا'!G13</f>
        <v>0</v>
      </c>
      <c r="M127" s="206">
        <f>'[1]ماهنشان انگوران آرتا'!H13</f>
        <v>0</v>
      </c>
      <c r="N127" s="206" t="str">
        <f>'ماهنشان انگوران آرتا'!Q52</f>
        <v>*</v>
      </c>
      <c r="O127" s="206">
        <f>'[1]ماهنشان انگوران آرتا'!R13</f>
        <v>0</v>
      </c>
      <c r="P127" s="206"/>
      <c r="Q127" s="206" t="str">
        <f>'ماهنشان انگوران آرتا'!T52</f>
        <v>*</v>
      </c>
      <c r="R127" s="206"/>
      <c r="S127" s="206" t="str">
        <f>'ماهنشان انگوران آرتا'!S52</f>
        <v>*</v>
      </c>
      <c r="T127" s="206"/>
      <c r="U127" s="136">
        <v>20</v>
      </c>
      <c r="V127" s="136">
        <v>67</v>
      </c>
    </row>
    <row r="128" spans="1:22" ht="19.5" customHeight="1" x14ac:dyDescent="0.25">
      <c r="A128" s="57">
        <v>2</v>
      </c>
      <c r="B128" s="264"/>
      <c r="C128" s="223">
        <v>120</v>
      </c>
      <c r="D128" s="206">
        <v>47</v>
      </c>
      <c r="E128" s="457"/>
      <c r="F128" s="206" t="s">
        <v>1106</v>
      </c>
      <c r="G128" s="206" t="s">
        <v>164</v>
      </c>
      <c r="H128" s="206" t="s">
        <v>156</v>
      </c>
      <c r="I128" s="206" t="s">
        <v>156</v>
      </c>
      <c r="J128" s="206" t="s">
        <v>1083</v>
      </c>
      <c r="K128" s="206" t="str">
        <f>'ماهنشان انگوران آرتا'!J53</f>
        <v>98/1/22</v>
      </c>
      <c r="L128" s="206">
        <f>'[1]ماهنشان انگوران آرتا'!G37</f>
        <v>0</v>
      </c>
      <c r="M128" s="206">
        <f>'[1]ماهنشان انگوران آرتا'!H37</f>
        <v>0</v>
      </c>
      <c r="N128" s="206" t="str">
        <f>'ماهنشان انگوران آرتا'!Q53</f>
        <v>*</v>
      </c>
      <c r="O128" s="206">
        <f>'[1]ماهنشان انگوران آرتا'!R37</f>
        <v>0</v>
      </c>
      <c r="P128" s="206"/>
      <c r="Q128" s="206" t="str">
        <f>'ماهنشان انگوران آرتا'!T53</f>
        <v>*</v>
      </c>
      <c r="R128" s="206"/>
      <c r="S128" s="206" t="str">
        <f>'ماهنشان انگوران آرتا'!S53</f>
        <v>*</v>
      </c>
      <c r="T128" s="206"/>
      <c r="U128" s="102">
        <v>19</v>
      </c>
      <c r="V128" s="102">
        <v>55</v>
      </c>
    </row>
    <row r="129" spans="1:22" ht="19.5" customHeight="1" x14ac:dyDescent="0.25">
      <c r="A129" s="57">
        <v>2</v>
      </c>
      <c r="B129" s="264"/>
      <c r="C129" s="223">
        <v>121</v>
      </c>
      <c r="D129" s="206">
        <v>48</v>
      </c>
      <c r="E129" s="457"/>
      <c r="F129" s="206" t="s">
        <v>1138</v>
      </c>
      <c r="G129" s="206" t="s">
        <v>197</v>
      </c>
      <c r="H129" s="206" t="s">
        <v>231</v>
      </c>
      <c r="I129" s="206" t="s">
        <v>156</v>
      </c>
      <c r="J129" s="206" t="s">
        <v>1083</v>
      </c>
      <c r="K129" s="206" t="str">
        <f>'ماهنشان انگوران آرتا'!J54</f>
        <v>98/1/22</v>
      </c>
      <c r="L129" s="206">
        <f>'[1]ماهنشان انگوران آرتا'!G72</f>
        <v>0</v>
      </c>
      <c r="M129" s="206">
        <f>'[1]ماهنشان انگوران آرتا'!H72</f>
        <v>0</v>
      </c>
      <c r="N129" s="206" t="str">
        <f>'ماهنشان انگوران آرتا'!Q54</f>
        <v>*</v>
      </c>
      <c r="O129" s="206">
        <f>'[1]ماهنشان انگوران آرتا'!R72</f>
        <v>0</v>
      </c>
      <c r="P129" s="206"/>
      <c r="Q129" s="206" t="str">
        <f>'ماهنشان انگوران آرتا'!T54</f>
        <v>*</v>
      </c>
      <c r="R129" s="206"/>
      <c r="S129" s="206" t="str">
        <f>'ماهنشان انگوران آرتا'!S54</f>
        <v>*</v>
      </c>
      <c r="T129" s="206"/>
      <c r="U129" s="102">
        <v>18</v>
      </c>
      <c r="V129" s="102">
        <v>58</v>
      </c>
    </row>
    <row r="130" spans="1:22" ht="19.5" customHeight="1" x14ac:dyDescent="0.25">
      <c r="A130" s="57">
        <v>2</v>
      </c>
      <c r="B130" s="264"/>
      <c r="C130" s="223">
        <v>122</v>
      </c>
      <c r="D130" s="206">
        <v>49</v>
      </c>
      <c r="E130" s="457"/>
      <c r="F130" s="206" t="s">
        <v>1104</v>
      </c>
      <c r="G130" s="206" t="s">
        <v>162</v>
      </c>
      <c r="H130" s="206" t="s">
        <v>156</v>
      </c>
      <c r="I130" s="206" t="s">
        <v>156</v>
      </c>
      <c r="J130" s="206" t="s">
        <v>1083</v>
      </c>
      <c r="K130" s="206" t="str">
        <f>'ماهنشان انگوران آرتا'!J55</f>
        <v>98/1/22</v>
      </c>
      <c r="L130" s="206">
        <f>'[1]ماهنشان انگوران آرتا'!G34</f>
        <v>0</v>
      </c>
      <c r="M130" s="206">
        <f>'[1]ماهنشان انگوران آرتا'!H34</f>
        <v>0</v>
      </c>
      <c r="N130" s="206" t="str">
        <f>'ماهنشان انگوران آرتا'!Q55</f>
        <v>*</v>
      </c>
      <c r="O130" s="206">
        <f>'[1]ماهنشان انگوران آرتا'!R34</f>
        <v>0</v>
      </c>
      <c r="P130" s="206"/>
      <c r="Q130" s="206" t="str">
        <f>'ماهنشان انگوران آرتا'!T55</f>
        <v>*</v>
      </c>
      <c r="R130" s="206"/>
      <c r="S130" s="206" t="str">
        <f>'ماهنشان انگوران آرتا'!S55</f>
        <v>*</v>
      </c>
      <c r="T130" s="206"/>
      <c r="U130" s="102">
        <v>18</v>
      </c>
      <c r="V130" s="102">
        <v>57</v>
      </c>
    </row>
    <row r="131" spans="1:22" ht="19.5" customHeight="1" x14ac:dyDescent="0.25">
      <c r="A131" s="57">
        <v>2</v>
      </c>
      <c r="B131" s="264"/>
      <c r="C131" s="223">
        <v>123</v>
      </c>
      <c r="D131" s="206">
        <v>50</v>
      </c>
      <c r="E131" s="457"/>
      <c r="F131" s="206" t="s">
        <v>1119</v>
      </c>
      <c r="G131" s="206" t="s">
        <v>177</v>
      </c>
      <c r="H131" s="206" t="s">
        <v>156</v>
      </c>
      <c r="I131" s="206" t="s">
        <v>156</v>
      </c>
      <c r="J131" s="206" t="s">
        <v>1083</v>
      </c>
      <c r="K131" s="206" t="str">
        <f>'ماهنشان انگوران آرتا'!J56</f>
        <v>98/1/22</v>
      </c>
      <c r="L131" s="206">
        <f>'[1]ماهنشان انگوران آرتا'!G53</f>
        <v>0</v>
      </c>
      <c r="M131" s="206">
        <f>'[1]ماهنشان انگوران آرتا'!H53</f>
        <v>0</v>
      </c>
      <c r="N131" s="206" t="str">
        <f>'ماهنشان انگوران آرتا'!Q56</f>
        <v>*</v>
      </c>
      <c r="O131" s="206">
        <f>'[1]ماهنشان انگوران آرتا'!R53</f>
        <v>0</v>
      </c>
      <c r="P131" s="206"/>
      <c r="Q131" s="206" t="str">
        <f>'ماهنشان انگوران آرتا'!T56</f>
        <v>*</v>
      </c>
      <c r="R131" s="206"/>
      <c r="S131" s="206" t="str">
        <f>'ماهنشان انگوران آرتا'!S56</f>
        <v>*</v>
      </c>
      <c r="T131" s="206"/>
      <c r="U131" s="102">
        <v>18</v>
      </c>
      <c r="V131" s="102">
        <v>52</v>
      </c>
    </row>
    <row r="132" spans="1:22" ht="19.5" customHeight="1" x14ac:dyDescent="0.25">
      <c r="A132" s="57">
        <v>2</v>
      </c>
      <c r="B132" s="264"/>
      <c r="C132" s="223">
        <v>124</v>
      </c>
      <c r="D132" s="206">
        <v>51</v>
      </c>
      <c r="E132" s="457"/>
      <c r="F132" s="206" t="s">
        <v>1132</v>
      </c>
      <c r="G132" s="206" t="s">
        <v>191</v>
      </c>
      <c r="H132" s="206" t="s">
        <v>231</v>
      </c>
      <c r="I132" s="206" t="s">
        <v>156</v>
      </c>
      <c r="J132" s="206" t="s">
        <v>1083</v>
      </c>
      <c r="K132" s="206">
        <f>'ماهنشان انگوران آرتا'!J57</f>
        <v>0</v>
      </c>
      <c r="L132" s="206">
        <f>'[1]ماهنشان انگوران آرتا'!G65</f>
        <v>0</v>
      </c>
      <c r="M132" s="206">
        <f>'[1]ماهنشان انگوران آرتا'!H65</f>
        <v>0</v>
      </c>
      <c r="N132" s="206">
        <f>'ماهنشان انگوران آرتا'!Q57</f>
        <v>0</v>
      </c>
      <c r="O132" s="206">
        <f>'[1]ماهنشان انگوران آرتا'!R65</f>
        <v>0</v>
      </c>
      <c r="P132" s="206"/>
      <c r="Q132" s="206">
        <f>'ماهنشان انگوران آرتا'!T57</f>
        <v>0</v>
      </c>
      <c r="R132" s="206"/>
      <c r="S132" s="206">
        <f>'ماهنشان انگوران آرتا'!S57</f>
        <v>0</v>
      </c>
      <c r="T132" s="206"/>
      <c r="U132" s="54">
        <v>18</v>
      </c>
      <c r="V132" s="54">
        <v>49</v>
      </c>
    </row>
    <row r="133" spans="1:22" ht="19.5" customHeight="1" x14ac:dyDescent="0.25">
      <c r="A133" s="57">
        <v>2</v>
      </c>
      <c r="B133" s="264"/>
      <c r="C133" s="223">
        <v>125</v>
      </c>
      <c r="D133" s="206">
        <v>52</v>
      </c>
      <c r="E133" s="457"/>
      <c r="F133" s="206" t="s">
        <v>1084</v>
      </c>
      <c r="G133" s="206" t="s">
        <v>138</v>
      </c>
      <c r="H133" s="206" t="s">
        <v>156</v>
      </c>
      <c r="I133" s="206" t="s">
        <v>156</v>
      </c>
      <c r="J133" s="206" t="s">
        <v>1083</v>
      </c>
      <c r="K133" s="206" t="str">
        <f>'ماهنشان انگوران آرتا'!J58</f>
        <v>98/1/22</v>
      </c>
      <c r="L133" s="206">
        <f>'[1]ماهنشان انگوران آرتا'!G9</f>
        <v>0</v>
      </c>
      <c r="M133" s="206">
        <f>'[1]ماهنشان انگوران آرتا'!H9</f>
        <v>0</v>
      </c>
      <c r="N133" s="206" t="str">
        <f>'ماهنشان انگوران آرتا'!Q58</f>
        <v>*</v>
      </c>
      <c r="O133" s="206">
        <f>'[1]ماهنشان انگوران آرتا'!R9</f>
        <v>0</v>
      </c>
      <c r="P133" s="206"/>
      <c r="Q133" s="206" t="str">
        <f>'ماهنشان انگوران آرتا'!T58</f>
        <v>*</v>
      </c>
      <c r="R133" s="206"/>
      <c r="S133" s="206" t="str">
        <f>'ماهنشان انگوران آرتا'!S58</f>
        <v>*</v>
      </c>
      <c r="T133" s="206"/>
      <c r="U133" s="102">
        <v>17</v>
      </c>
      <c r="V133" s="102">
        <v>56</v>
      </c>
    </row>
    <row r="134" spans="1:22" ht="19.5" customHeight="1" x14ac:dyDescent="0.25">
      <c r="A134" s="57">
        <v>2</v>
      </c>
      <c r="B134" s="264"/>
      <c r="C134" s="223">
        <v>126</v>
      </c>
      <c r="D134" s="206">
        <v>53</v>
      </c>
      <c r="E134" s="457"/>
      <c r="F134" s="206" t="s">
        <v>1095</v>
      </c>
      <c r="G134" s="206" t="s">
        <v>153</v>
      </c>
      <c r="H134" s="206" t="s">
        <v>156</v>
      </c>
      <c r="I134" s="206" t="s">
        <v>156</v>
      </c>
      <c r="J134" s="206" t="s">
        <v>1083</v>
      </c>
      <c r="K134" s="206" t="str">
        <f>'ماهنشان انگوران آرتا'!J59</f>
        <v>98/1/22</v>
      </c>
      <c r="L134" s="206">
        <f>'[1]ماهنشان انگوران آرتا'!G23</f>
        <v>0</v>
      </c>
      <c r="M134" s="206">
        <f>'[1]ماهنشان انگوران آرتا'!H23</f>
        <v>0</v>
      </c>
      <c r="N134" s="206" t="str">
        <f>'ماهنشان انگوران آرتا'!Q59</f>
        <v>*</v>
      </c>
      <c r="O134" s="206">
        <f>'[1]ماهنشان انگوران آرتا'!R23</f>
        <v>0</v>
      </c>
      <c r="P134" s="206"/>
      <c r="Q134" s="206" t="str">
        <f>'ماهنشان انگوران آرتا'!T59</f>
        <v>*</v>
      </c>
      <c r="R134" s="206"/>
      <c r="S134" s="206" t="str">
        <f>'ماهنشان انگوران آرتا'!S59</f>
        <v>*</v>
      </c>
      <c r="T134" s="206"/>
      <c r="U134" s="102">
        <v>16</v>
      </c>
      <c r="V134" s="102">
        <v>44</v>
      </c>
    </row>
    <row r="135" spans="1:22" ht="19.5" customHeight="1" x14ac:dyDescent="0.25">
      <c r="A135" s="57">
        <v>2</v>
      </c>
      <c r="B135" s="264"/>
      <c r="C135" s="223">
        <v>127</v>
      </c>
      <c r="D135" s="206">
        <v>54</v>
      </c>
      <c r="E135" s="457"/>
      <c r="F135" s="206" t="s">
        <v>1087</v>
      </c>
      <c r="G135" s="206" t="s">
        <v>142</v>
      </c>
      <c r="H135" s="206" t="s">
        <v>156</v>
      </c>
      <c r="I135" s="206" t="s">
        <v>156</v>
      </c>
      <c r="J135" s="206" t="s">
        <v>1083</v>
      </c>
      <c r="K135" s="206" t="str">
        <f>'ماهنشان انگوران آرتا'!J60</f>
        <v>98/1/22</v>
      </c>
      <c r="L135" s="206">
        <f>'[1]ماهنشان انگوران آرتا'!G12</f>
        <v>0</v>
      </c>
      <c r="M135" s="206">
        <f>'[1]ماهنشان انگوران آرتا'!H12</f>
        <v>0</v>
      </c>
      <c r="N135" s="206" t="str">
        <f>'ماهنشان انگوران آرتا'!Q60</f>
        <v>*</v>
      </c>
      <c r="O135" s="206">
        <f>'[1]ماهنشان انگوران آرتا'!R12</f>
        <v>0</v>
      </c>
      <c r="P135" s="206"/>
      <c r="Q135" s="206" t="str">
        <f>'ماهنشان انگوران آرتا'!T60</f>
        <v>*</v>
      </c>
      <c r="R135" s="206"/>
      <c r="S135" s="206" t="str">
        <f>'ماهنشان انگوران آرتا'!S60</f>
        <v>*</v>
      </c>
      <c r="T135" s="206"/>
      <c r="U135" s="102">
        <v>15</v>
      </c>
      <c r="V135" s="102">
        <v>40</v>
      </c>
    </row>
    <row r="136" spans="1:22" ht="19.5" customHeight="1" x14ac:dyDescent="0.25">
      <c r="A136" s="57">
        <v>2</v>
      </c>
      <c r="B136" s="264"/>
      <c r="C136" s="223">
        <v>128</v>
      </c>
      <c r="D136" s="206">
        <v>55</v>
      </c>
      <c r="E136" s="457"/>
      <c r="F136" s="206" t="s">
        <v>1090</v>
      </c>
      <c r="G136" s="206" t="s">
        <v>145</v>
      </c>
      <c r="H136" s="206" t="s">
        <v>156</v>
      </c>
      <c r="I136" s="206" t="s">
        <v>156</v>
      </c>
      <c r="J136" s="206" t="s">
        <v>1083</v>
      </c>
      <c r="K136" s="206" t="str">
        <f>'ماهنشان انگوران آرتا'!J61</f>
        <v>98/1/22</v>
      </c>
      <c r="L136" s="206">
        <f>'[1]ماهنشان انگوران آرتا'!G15</f>
        <v>0</v>
      </c>
      <c r="M136" s="206">
        <f>'[1]ماهنشان انگوران آرتا'!H15</f>
        <v>0</v>
      </c>
      <c r="N136" s="206" t="str">
        <f>'ماهنشان انگوران آرتا'!Q61</f>
        <v>*</v>
      </c>
      <c r="O136" s="206">
        <f>'[1]ماهنشان انگوران آرتا'!R15</f>
        <v>0</v>
      </c>
      <c r="P136" s="206"/>
      <c r="Q136" s="206" t="str">
        <f>'ماهنشان انگوران آرتا'!T61</f>
        <v>*</v>
      </c>
      <c r="R136" s="206"/>
      <c r="S136" s="206" t="str">
        <f>'ماهنشان انگوران آرتا'!S61</f>
        <v>*</v>
      </c>
      <c r="T136" s="206"/>
      <c r="U136" s="102">
        <v>14</v>
      </c>
      <c r="V136" s="102">
        <v>48</v>
      </c>
    </row>
    <row r="137" spans="1:22" ht="19.5" customHeight="1" x14ac:dyDescent="0.25">
      <c r="A137" s="57">
        <v>2</v>
      </c>
      <c r="B137" s="264"/>
      <c r="C137" s="223">
        <v>129</v>
      </c>
      <c r="D137" s="206">
        <v>56</v>
      </c>
      <c r="E137" s="457"/>
      <c r="F137" s="206" t="s">
        <v>1097</v>
      </c>
      <c r="G137" s="206" t="s">
        <v>155</v>
      </c>
      <c r="H137" s="206" t="s">
        <v>156</v>
      </c>
      <c r="I137" s="206" t="s">
        <v>156</v>
      </c>
      <c r="J137" s="206" t="s">
        <v>1083</v>
      </c>
      <c r="K137" s="206" t="str">
        <f>'ماهنشان انگوران آرتا'!J62</f>
        <v>98/1/22</v>
      </c>
      <c r="L137" s="206">
        <f>'[1]ماهنشان انگوران آرتا'!G25</f>
        <v>0</v>
      </c>
      <c r="M137" s="206">
        <f>'[1]ماهنشان انگوران آرتا'!H25</f>
        <v>0</v>
      </c>
      <c r="N137" s="206" t="str">
        <f>'ماهنشان انگوران آرتا'!Q62</f>
        <v>*</v>
      </c>
      <c r="O137" s="206">
        <f>'[1]ماهنشان انگوران آرتا'!R25</f>
        <v>0</v>
      </c>
      <c r="P137" s="206"/>
      <c r="Q137" s="206" t="str">
        <f>'ماهنشان انگوران آرتا'!T62</f>
        <v>*</v>
      </c>
      <c r="R137" s="206"/>
      <c r="S137" s="206" t="str">
        <f>'ماهنشان انگوران آرتا'!S62</f>
        <v>*</v>
      </c>
      <c r="T137" s="206"/>
      <c r="U137" s="102">
        <v>13</v>
      </c>
      <c r="V137" s="102">
        <v>41</v>
      </c>
    </row>
    <row r="138" spans="1:22" ht="19.5" customHeight="1" x14ac:dyDescent="0.25">
      <c r="A138" s="57">
        <v>2</v>
      </c>
      <c r="B138" s="264"/>
      <c r="C138" s="223">
        <v>130</v>
      </c>
      <c r="D138" s="206">
        <v>57</v>
      </c>
      <c r="E138" s="457"/>
      <c r="F138" s="206" t="s">
        <v>1105</v>
      </c>
      <c r="G138" s="206" t="s">
        <v>163</v>
      </c>
      <c r="H138" s="206" t="s">
        <v>156</v>
      </c>
      <c r="I138" s="206" t="s">
        <v>156</v>
      </c>
      <c r="J138" s="206" t="s">
        <v>1083</v>
      </c>
      <c r="K138" s="206" t="str">
        <f>'ماهنشان انگوران آرتا'!J63</f>
        <v>98/1/22</v>
      </c>
      <c r="L138" s="206">
        <f>'[1]ماهنشان انگوران آرتا'!G35</f>
        <v>0</v>
      </c>
      <c r="M138" s="206">
        <f>'[1]ماهنشان انگوران آرتا'!H35</f>
        <v>0</v>
      </c>
      <c r="N138" s="206" t="str">
        <f>'ماهنشان انگوران آرتا'!Q63</f>
        <v>*</v>
      </c>
      <c r="O138" s="206">
        <f>'[1]ماهنشان انگوران آرتا'!R35</f>
        <v>0</v>
      </c>
      <c r="P138" s="206"/>
      <c r="Q138" s="206" t="str">
        <f>'ماهنشان انگوران آرتا'!T63</f>
        <v>*</v>
      </c>
      <c r="R138" s="206"/>
      <c r="S138" s="206" t="str">
        <f>'ماهنشان انگوران آرتا'!S63</f>
        <v>*</v>
      </c>
      <c r="T138" s="206"/>
      <c r="U138" s="102">
        <v>12</v>
      </c>
      <c r="V138" s="102">
        <v>32</v>
      </c>
    </row>
    <row r="139" spans="1:22" ht="19.5" customHeight="1" x14ac:dyDescent="0.25">
      <c r="A139" s="57">
        <v>2</v>
      </c>
      <c r="B139" s="264"/>
      <c r="C139" s="223">
        <v>131</v>
      </c>
      <c r="D139" s="206">
        <v>58</v>
      </c>
      <c r="E139" s="457"/>
      <c r="F139" s="206" t="s">
        <v>1113</v>
      </c>
      <c r="G139" s="206" t="s">
        <v>171</v>
      </c>
      <c r="H139" s="206" t="s">
        <v>156</v>
      </c>
      <c r="I139" s="206" t="s">
        <v>156</v>
      </c>
      <c r="J139" s="206" t="s">
        <v>1083</v>
      </c>
      <c r="K139" s="206">
        <f>'ماهنشان انگوران آرتا'!J64</f>
        <v>0</v>
      </c>
      <c r="L139" s="206">
        <f>'[1]ماهنشان انگوران آرتا'!G45</f>
        <v>0</v>
      </c>
      <c r="M139" s="206">
        <f>'[1]ماهنشان انگوران آرتا'!H45</f>
        <v>0</v>
      </c>
      <c r="N139" s="206">
        <f>'ماهنشان انگوران آرتا'!Q64</f>
        <v>0</v>
      </c>
      <c r="O139" s="206">
        <f>'[1]ماهنشان انگوران آرتا'!R45</f>
        <v>0</v>
      </c>
      <c r="P139" s="206"/>
      <c r="Q139" s="206">
        <f>'ماهنشان انگوران آرتا'!T64</f>
        <v>0</v>
      </c>
      <c r="R139" s="206"/>
      <c r="S139" s="206">
        <f>'ماهنشان انگوران آرتا'!S64</f>
        <v>0</v>
      </c>
      <c r="T139" s="206"/>
      <c r="U139" s="54">
        <v>11</v>
      </c>
      <c r="V139" s="54">
        <v>38</v>
      </c>
    </row>
    <row r="140" spans="1:22" ht="19.5" customHeight="1" x14ac:dyDescent="0.25">
      <c r="A140" s="57">
        <v>2</v>
      </c>
      <c r="B140" s="264"/>
      <c r="C140" s="223">
        <v>132</v>
      </c>
      <c r="D140" s="206">
        <v>59</v>
      </c>
      <c r="E140" s="457"/>
      <c r="F140" s="206" t="s">
        <v>1147</v>
      </c>
      <c r="G140" s="206" t="s">
        <v>208</v>
      </c>
      <c r="H140" s="206" t="s">
        <v>231</v>
      </c>
      <c r="I140" s="206" t="s">
        <v>156</v>
      </c>
      <c r="J140" s="206" t="s">
        <v>1083</v>
      </c>
      <c r="K140" s="206" t="str">
        <f>'ماهنشان انگوران آرتا'!J65</f>
        <v>98/1/22</v>
      </c>
      <c r="L140" s="206">
        <f>'[1]ماهنشان انگوران آرتا'!G89</f>
        <v>0</v>
      </c>
      <c r="M140" s="206">
        <f>'[1]ماهنشان انگوران آرتا'!H89</f>
        <v>0</v>
      </c>
      <c r="N140" s="206" t="str">
        <f>'ماهنشان انگوران آرتا'!Q65</f>
        <v>*</v>
      </c>
      <c r="O140" s="206">
        <f>'[1]ماهنشان انگوران آرتا'!R89</f>
        <v>0</v>
      </c>
      <c r="P140" s="206"/>
      <c r="Q140" s="206" t="str">
        <f>'ماهنشان انگوران آرتا'!T65</f>
        <v>*</v>
      </c>
      <c r="R140" s="206"/>
      <c r="S140" s="206" t="str">
        <f>'ماهنشان انگوران آرتا'!S65</f>
        <v>*</v>
      </c>
      <c r="T140" s="206"/>
      <c r="U140" s="102">
        <v>11</v>
      </c>
      <c r="V140" s="102">
        <v>33</v>
      </c>
    </row>
    <row r="141" spans="1:22" ht="19.5" customHeight="1" x14ac:dyDescent="0.25">
      <c r="A141" s="57">
        <v>2</v>
      </c>
      <c r="B141" s="264"/>
      <c r="C141" s="223">
        <v>133</v>
      </c>
      <c r="D141" s="206">
        <v>60</v>
      </c>
      <c r="E141" s="457"/>
      <c r="F141" s="206" t="s">
        <v>1110</v>
      </c>
      <c r="G141" s="206" t="s">
        <v>168</v>
      </c>
      <c r="H141" s="206" t="s">
        <v>156</v>
      </c>
      <c r="I141" s="206" t="s">
        <v>156</v>
      </c>
      <c r="J141" s="206" t="s">
        <v>1083</v>
      </c>
      <c r="K141" s="206" t="str">
        <f>'ماهنشان انگوران آرتا'!J66</f>
        <v>98/1/22</v>
      </c>
      <c r="L141" s="206">
        <f>'[1]ماهنشان انگوران آرتا'!G42</f>
        <v>0</v>
      </c>
      <c r="M141" s="206">
        <f>'[1]ماهنشان انگوران آرتا'!H42</f>
        <v>0</v>
      </c>
      <c r="N141" s="206" t="str">
        <f>'ماهنشان انگوران آرتا'!Q66</f>
        <v>*</v>
      </c>
      <c r="O141" s="206">
        <f>'[1]ماهنشان انگوران آرتا'!R42</f>
        <v>0</v>
      </c>
      <c r="P141" s="206"/>
      <c r="Q141" s="206" t="str">
        <f>'ماهنشان انگوران آرتا'!T66</f>
        <v>*</v>
      </c>
      <c r="R141" s="206"/>
      <c r="S141" s="206" t="str">
        <f>'ماهنشان انگوران آرتا'!S66</f>
        <v>*</v>
      </c>
      <c r="T141" s="206"/>
      <c r="U141" s="102">
        <v>11</v>
      </c>
      <c r="V141" s="102">
        <v>30</v>
      </c>
    </row>
    <row r="142" spans="1:22" ht="19.5" customHeight="1" x14ac:dyDescent="0.25">
      <c r="A142" s="57">
        <v>2</v>
      </c>
      <c r="B142" s="264"/>
      <c r="C142" s="223">
        <v>134</v>
      </c>
      <c r="D142" s="206">
        <v>61</v>
      </c>
      <c r="E142" s="457"/>
      <c r="F142" s="206" t="s">
        <v>1092</v>
      </c>
      <c r="G142" s="206" t="s">
        <v>149</v>
      </c>
      <c r="H142" s="206" t="s">
        <v>156</v>
      </c>
      <c r="I142" s="206" t="s">
        <v>156</v>
      </c>
      <c r="J142" s="206" t="s">
        <v>1083</v>
      </c>
      <c r="K142" s="206" t="str">
        <f>'ماهنشان انگوران آرتا'!J67</f>
        <v>98/1/22</v>
      </c>
      <c r="L142" s="206">
        <f>'[1]ماهنشان انگوران آرتا'!G18</f>
        <v>0</v>
      </c>
      <c r="M142" s="206">
        <f>'[1]ماهنشان انگوران آرتا'!H18</f>
        <v>0</v>
      </c>
      <c r="N142" s="206" t="str">
        <f>'ماهنشان انگوران آرتا'!Q67</f>
        <v>*</v>
      </c>
      <c r="O142" s="206">
        <f>'[1]ماهنشان انگوران آرتا'!R18</f>
        <v>0</v>
      </c>
      <c r="P142" s="206"/>
      <c r="Q142" s="206" t="str">
        <f>'ماهنشان انگوران آرتا'!T67</f>
        <v>*</v>
      </c>
      <c r="R142" s="206"/>
      <c r="S142" s="206" t="str">
        <f>'ماهنشان انگوران آرتا'!S67</f>
        <v>*</v>
      </c>
      <c r="T142" s="206"/>
      <c r="U142" s="102">
        <v>10</v>
      </c>
      <c r="V142" s="102">
        <v>34</v>
      </c>
    </row>
    <row r="143" spans="1:22" ht="19.5" customHeight="1" x14ac:dyDescent="0.25">
      <c r="A143" s="57">
        <v>2</v>
      </c>
      <c r="B143" s="264"/>
      <c r="C143" s="223">
        <v>135</v>
      </c>
      <c r="D143" s="206">
        <v>62</v>
      </c>
      <c r="E143" s="457"/>
      <c r="F143" s="206" t="s">
        <v>1131</v>
      </c>
      <c r="G143" s="206" t="s">
        <v>190</v>
      </c>
      <c r="H143" s="206" t="s">
        <v>231</v>
      </c>
      <c r="I143" s="206" t="s">
        <v>156</v>
      </c>
      <c r="J143" s="206" t="s">
        <v>1083</v>
      </c>
      <c r="K143" s="206">
        <f>'ماهنشان انگوران آرتا'!J68</f>
        <v>0</v>
      </c>
      <c r="L143" s="206">
        <f>'[1]ماهنشان انگوران آرتا'!G64</f>
        <v>0</v>
      </c>
      <c r="M143" s="206">
        <f>'[1]ماهنشان انگوران آرتا'!H64</f>
        <v>0</v>
      </c>
      <c r="N143" s="206">
        <f>'ماهنشان انگوران آرتا'!Q68</f>
        <v>0</v>
      </c>
      <c r="O143" s="206">
        <f>'[1]ماهنشان انگوران آرتا'!R64</f>
        <v>0</v>
      </c>
      <c r="P143" s="206"/>
      <c r="Q143" s="206">
        <f>'ماهنشان انگوران آرتا'!T68</f>
        <v>0</v>
      </c>
      <c r="R143" s="206"/>
      <c r="S143" s="206">
        <f>'ماهنشان انگوران آرتا'!S68</f>
        <v>0</v>
      </c>
      <c r="T143" s="206"/>
      <c r="U143" s="54">
        <v>10</v>
      </c>
      <c r="V143" s="54">
        <v>34</v>
      </c>
    </row>
    <row r="144" spans="1:22" ht="19.5" customHeight="1" x14ac:dyDescent="0.25">
      <c r="A144" s="57">
        <v>2</v>
      </c>
      <c r="B144" s="264"/>
      <c r="C144" s="223">
        <v>136</v>
      </c>
      <c r="D144" s="206">
        <v>63</v>
      </c>
      <c r="E144" s="457"/>
      <c r="F144" s="206" t="s">
        <v>1094</v>
      </c>
      <c r="G144" s="206" t="s">
        <v>152</v>
      </c>
      <c r="H144" s="206" t="s">
        <v>156</v>
      </c>
      <c r="I144" s="206" t="s">
        <v>156</v>
      </c>
      <c r="J144" s="206" t="s">
        <v>1083</v>
      </c>
      <c r="K144" s="206" t="str">
        <f>'ماهنشان انگوران آرتا'!J69</f>
        <v>98/1/22</v>
      </c>
      <c r="L144" s="206">
        <f>'[1]ماهنشان انگوران آرتا'!G20</f>
        <v>0</v>
      </c>
      <c r="M144" s="206">
        <f>'[1]ماهنشان انگوران آرتا'!H20</f>
        <v>0</v>
      </c>
      <c r="N144" s="206" t="str">
        <f>'ماهنشان انگوران آرتا'!Q69</f>
        <v>*</v>
      </c>
      <c r="O144" s="206">
        <f>'[1]ماهنشان انگوران آرتا'!R20</f>
        <v>0</v>
      </c>
      <c r="P144" s="206"/>
      <c r="Q144" s="206" t="str">
        <f>'ماهنشان انگوران آرتا'!T69</f>
        <v>*</v>
      </c>
      <c r="R144" s="206"/>
      <c r="S144" s="206" t="str">
        <f>'ماهنشان انگوران آرتا'!S69</f>
        <v>*</v>
      </c>
      <c r="T144" s="206"/>
      <c r="U144" s="102">
        <v>9</v>
      </c>
      <c r="V144" s="102">
        <v>31</v>
      </c>
    </row>
    <row r="145" spans="1:35" ht="19.5" customHeight="1" x14ac:dyDescent="0.25">
      <c r="A145" s="57">
        <v>2</v>
      </c>
      <c r="B145" s="264"/>
      <c r="C145" s="223">
        <v>137</v>
      </c>
      <c r="D145" s="206">
        <v>64</v>
      </c>
      <c r="E145" s="457"/>
      <c r="F145" s="206" t="s">
        <v>1120</v>
      </c>
      <c r="G145" s="206" t="s">
        <v>178</v>
      </c>
      <c r="H145" s="206" t="s">
        <v>156</v>
      </c>
      <c r="I145" s="206" t="s">
        <v>156</v>
      </c>
      <c r="J145" s="206" t="s">
        <v>1083</v>
      </c>
      <c r="K145" s="206" t="str">
        <f>'ماهنشان انگوران آرتا'!J70</f>
        <v>98/1/22</v>
      </c>
      <c r="L145" s="206">
        <f>'[1]ماهنشان انگوران آرتا'!G54</f>
        <v>0</v>
      </c>
      <c r="M145" s="206">
        <f>'[1]ماهنشان انگوران آرتا'!H54</f>
        <v>0</v>
      </c>
      <c r="N145" s="206" t="str">
        <f>'ماهنشان انگوران آرتا'!Q70</f>
        <v>*</v>
      </c>
      <c r="O145" s="206">
        <f>'[1]ماهنشان انگوران آرتا'!R54</f>
        <v>0</v>
      </c>
      <c r="P145" s="206"/>
      <c r="Q145" s="206" t="str">
        <f>'ماهنشان انگوران آرتا'!T70</f>
        <v>*</v>
      </c>
      <c r="R145" s="206"/>
      <c r="S145" s="206" t="str">
        <f>'ماهنشان انگوران آرتا'!S70</f>
        <v>*</v>
      </c>
      <c r="T145" s="206"/>
      <c r="U145" s="102">
        <v>9</v>
      </c>
      <c r="V145" s="102">
        <v>28</v>
      </c>
    </row>
    <row r="146" spans="1:35" ht="19.5" customHeight="1" x14ac:dyDescent="0.25">
      <c r="A146" s="57">
        <v>2</v>
      </c>
      <c r="B146" s="264"/>
      <c r="C146" s="223">
        <v>138</v>
      </c>
      <c r="D146" s="206">
        <v>65</v>
      </c>
      <c r="E146" s="457"/>
      <c r="F146" s="206" t="s">
        <v>1108</v>
      </c>
      <c r="G146" s="206" t="s">
        <v>166</v>
      </c>
      <c r="H146" s="206" t="s">
        <v>156</v>
      </c>
      <c r="I146" s="206" t="s">
        <v>156</v>
      </c>
      <c r="J146" s="206" t="s">
        <v>1083</v>
      </c>
      <c r="K146" s="206" t="str">
        <f>'ماهنشان انگوران آرتا'!J71</f>
        <v>98/1/22</v>
      </c>
      <c r="L146" s="206">
        <f>'[1]ماهنشان انگوران آرتا'!G40</f>
        <v>0</v>
      </c>
      <c r="M146" s="206">
        <f>'[1]ماهنشان انگوران آرتا'!H40</f>
        <v>0</v>
      </c>
      <c r="N146" s="206" t="str">
        <f>'ماهنشان انگوران آرتا'!Q71</f>
        <v>*</v>
      </c>
      <c r="O146" s="206">
        <f>'[1]ماهنشان انگوران آرتا'!R40</f>
        <v>0</v>
      </c>
      <c r="P146" s="206"/>
      <c r="Q146" s="206" t="str">
        <f>'ماهنشان انگوران آرتا'!T71</f>
        <v>*</v>
      </c>
      <c r="R146" s="206"/>
      <c r="S146" s="206" t="str">
        <f>'ماهنشان انگوران آرتا'!S71</f>
        <v>*</v>
      </c>
      <c r="T146" s="206"/>
      <c r="U146" s="102">
        <v>5</v>
      </c>
      <c r="V146" s="102">
        <v>17</v>
      </c>
    </row>
    <row r="147" spans="1:35" ht="19.5" customHeight="1" x14ac:dyDescent="0.25">
      <c r="A147" s="57">
        <v>2</v>
      </c>
      <c r="B147" s="264"/>
      <c r="C147" s="223">
        <v>139</v>
      </c>
      <c r="D147" s="206">
        <v>66</v>
      </c>
      <c r="E147" s="457"/>
      <c r="F147" s="206" t="s">
        <v>1115</v>
      </c>
      <c r="G147" s="206" t="s">
        <v>173</v>
      </c>
      <c r="H147" s="206" t="s">
        <v>156</v>
      </c>
      <c r="I147" s="206" t="s">
        <v>156</v>
      </c>
      <c r="J147" s="206" t="s">
        <v>1083</v>
      </c>
      <c r="K147" s="206">
        <f>'ماهنشان انگوران آرتا'!J72</f>
        <v>0</v>
      </c>
      <c r="L147" s="206">
        <f>'[1]ماهنشان انگوران آرتا'!G48</f>
        <v>0</v>
      </c>
      <c r="M147" s="206">
        <f>'[1]ماهنشان انگوران آرتا'!H48</f>
        <v>0</v>
      </c>
      <c r="N147" s="206">
        <f>'ماهنشان انگوران آرتا'!Q72</f>
        <v>0</v>
      </c>
      <c r="O147" s="206">
        <f>'[1]ماهنشان انگوران آرتا'!R48</f>
        <v>0</v>
      </c>
      <c r="P147" s="206"/>
      <c r="Q147" s="206">
        <f>'ماهنشان انگوران آرتا'!T72</f>
        <v>0</v>
      </c>
      <c r="R147" s="206"/>
      <c r="S147" s="206">
        <f>'ماهنشان انگوران آرتا'!S72</f>
        <v>0</v>
      </c>
      <c r="T147" s="206"/>
      <c r="U147" s="54">
        <v>4</v>
      </c>
      <c r="V147" s="54">
        <v>12</v>
      </c>
    </row>
    <row r="148" spans="1:35" ht="19.5" customHeight="1" x14ac:dyDescent="0.25">
      <c r="A148" s="57">
        <v>2</v>
      </c>
      <c r="B148" s="264"/>
      <c r="C148" s="223">
        <v>140</v>
      </c>
      <c r="D148" s="206">
        <v>67</v>
      </c>
      <c r="E148" s="457"/>
      <c r="F148" s="206" t="s">
        <v>1134</v>
      </c>
      <c r="G148" s="206" t="s">
        <v>193</v>
      </c>
      <c r="H148" s="206" t="s">
        <v>231</v>
      </c>
      <c r="I148" s="206" t="s">
        <v>156</v>
      </c>
      <c r="J148" s="206" t="s">
        <v>1083</v>
      </c>
      <c r="K148" s="206">
        <f>'ماهنشان انگوران آرتا'!J73</f>
        <v>0</v>
      </c>
      <c r="L148" s="206">
        <f>'[1]ماهنشان انگوران آرتا'!G67</f>
        <v>0</v>
      </c>
      <c r="M148" s="206">
        <f>'[1]ماهنشان انگوران آرتا'!H67</f>
        <v>0</v>
      </c>
      <c r="N148" s="206">
        <f>'ماهنشان انگوران آرتا'!Q73</f>
        <v>0</v>
      </c>
      <c r="O148" s="206">
        <f>'[1]ماهنشان انگوران آرتا'!R67</f>
        <v>0</v>
      </c>
      <c r="P148" s="206"/>
      <c r="Q148" s="206">
        <f>'ماهنشان انگوران آرتا'!T73</f>
        <v>0</v>
      </c>
      <c r="R148" s="206"/>
      <c r="S148" s="206">
        <f>'ماهنشان انگوران آرتا'!S73</f>
        <v>0</v>
      </c>
      <c r="T148" s="206"/>
      <c r="U148" s="54">
        <v>1</v>
      </c>
      <c r="V148" s="54">
        <v>1</v>
      </c>
    </row>
    <row r="149" spans="1:35" s="56" customFormat="1" ht="19.5" customHeight="1" x14ac:dyDescent="0.25">
      <c r="A149" s="58"/>
      <c r="B149" s="264"/>
      <c r="C149" s="51"/>
      <c r="D149" s="54"/>
      <c r="E149" s="457"/>
      <c r="F149" s="54"/>
      <c r="G149" s="54"/>
      <c r="H149" s="54"/>
      <c r="I149" s="54"/>
      <c r="J149" s="54"/>
      <c r="K149" s="447" t="s">
        <v>1956</v>
      </c>
      <c r="L149" s="448"/>
      <c r="M149" s="226" t="s">
        <v>994</v>
      </c>
      <c r="N149" s="226">
        <f>COUNTIF(N150:N207,"*")</f>
        <v>48</v>
      </c>
      <c r="O149" s="447" t="s">
        <v>1938</v>
      </c>
      <c r="P149" s="448"/>
      <c r="Q149" s="226">
        <f>COUNTIF(N150:N199,"*")</f>
        <v>48</v>
      </c>
      <c r="R149" s="447" t="s">
        <v>1942</v>
      </c>
      <c r="S149" s="448"/>
      <c r="T149" s="226">
        <f>COUNTIF(N200:N207,"*")</f>
        <v>0</v>
      </c>
      <c r="W149"/>
      <c r="X149"/>
      <c r="Y149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</row>
    <row r="150" spans="1:35" ht="19.5" customHeight="1" x14ac:dyDescent="0.25">
      <c r="A150" s="57">
        <v>2</v>
      </c>
      <c r="B150" s="264"/>
      <c r="C150" s="223">
        <v>141</v>
      </c>
      <c r="D150" s="206">
        <v>1</v>
      </c>
      <c r="E150" s="457"/>
      <c r="F150" s="206" t="s">
        <v>1209</v>
      </c>
      <c r="G150" s="206" t="s">
        <v>266</v>
      </c>
      <c r="H150" s="206" t="s">
        <v>1187</v>
      </c>
      <c r="I150" s="206" t="s">
        <v>1037</v>
      </c>
      <c r="J150" s="206" t="s">
        <v>1083</v>
      </c>
      <c r="K150" s="206" t="str">
        <f>'ماهنشان مرکزی آرتا'!J7</f>
        <v>97/10/25</v>
      </c>
      <c r="L150" s="206">
        <f>'[1]ماهنشان مرکزی آرتا'!G80</f>
        <v>0</v>
      </c>
      <c r="M150" s="206">
        <f>'[1]ماهنشان مرکزی آرتا'!H80</f>
        <v>0</v>
      </c>
      <c r="N150" s="206" t="str">
        <f>'ماهنشان مرکزی آرتا'!Q7</f>
        <v>*</v>
      </c>
      <c r="O150" s="206">
        <f>'[1]ماهنشان مرکزی آرتا'!R80</f>
        <v>0</v>
      </c>
      <c r="P150" s="206"/>
      <c r="Q150" s="206" t="str">
        <f>'ماهنشان مرکزی آرتا'!T7</f>
        <v>*</v>
      </c>
      <c r="R150" s="206"/>
      <c r="S150" s="206" t="str">
        <f>'ماهنشان مرکزی آرتا'!S7</f>
        <v>*</v>
      </c>
      <c r="T150" s="206"/>
      <c r="U150" s="136">
        <v>348</v>
      </c>
      <c r="V150" s="136">
        <v>1155</v>
      </c>
    </row>
    <row r="151" spans="1:35" ht="19.5" customHeight="1" x14ac:dyDescent="0.25">
      <c r="A151" s="57">
        <v>2</v>
      </c>
      <c r="B151" s="264"/>
      <c r="C151" s="223">
        <v>142</v>
      </c>
      <c r="D151" s="206">
        <v>2</v>
      </c>
      <c r="E151" s="457"/>
      <c r="F151" s="206" t="s">
        <v>1201</v>
      </c>
      <c r="G151" s="206" t="s">
        <v>258</v>
      </c>
      <c r="H151" s="206" t="s">
        <v>1187</v>
      </c>
      <c r="I151" s="206" t="s">
        <v>1037</v>
      </c>
      <c r="J151" s="206" t="s">
        <v>1083</v>
      </c>
      <c r="K151" s="206" t="str">
        <f>'ماهنشان مرکزی آرتا'!J8</f>
        <v>1397/12/7</v>
      </c>
      <c r="L151" s="206">
        <f>'[1]ماهنشان مرکزی آرتا'!G68</f>
        <v>0</v>
      </c>
      <c r="M151" s="206">
        <f>'[1]ماهنشان مرکزی آرتا'!H68</f>
        <v>0</v>
      </c>
      <c r="N151" s="206" t="str">
        <f>'ماهنشان مرکزی آرتا'!Q8</f>
        <v>*</v>
      </c>
      <c r="O151" s="206">
        <f>'[1]ماهنشان مرکزی آرتا'!R68</f>
        <v>0</v>
      </c>
      <c r="P151" s="206"/>
      <c r="Q151" s="206" t="str">
        <f>'ماهنشان مرکزی آرتا'!T8</f>
        <v>*</v>
      </c>
      <c r="R151" s="206"/>
      <c r="S151" s="206" t="str">
        <f>'ماهنشان مرکزی آرتا'!S8</f>
        <v>*</v>
      </c>
      <c r="T151" s="206"/>
      <c r="U151" s="136">
        <v>263</v>
      </c>
      <c r="V151" s="136">
        <v>904</v>
      </c>
    </row>
    <row r="152" spans="1:35" ht="19.5" customHeight="1" x14ac:dyDescent="0.25">
      <c r="A152" s="57">
        <v>2</v>
      </c>
      <c r="B152" s="264"/>
      <c r="C152" s="223">
        <v>143</v>
      </c>
      <c r="D152" s="206">
        <v>3</v>
      </c>
      <c r="E152" s="457"/>
      <c r="F152" s="206" t="s">
        <v>1167</v>
      </c>
      <c r="G152" s="206" t="s">
        <v>226</v>
      </c>
      <c r="H152" s="206" t="s">
        <v>1152</v>
      </c>
      <c r="I152" s="206" t="s">
        <v>1037</v>
      </c>
      <c r="J152" s="206" t="s">
        <v>1083</v>
      </c>
      <c r="K152" s="206" t="str">
        <f>'ماهنشان مرکزی آرتا'!J9</f>
        <v>1397/12/20</v>
      </c>
      <c r="L152" s="206">
        <f>'[1]ماهنشان مرکزی آرتا'!G25</f>
        <v>0</v>
      </c>
      <c r="M152" s="206">
        <f>'[1]ماهنشان مرکزی آرتا'!H25</f>
        <v>0</v>
      </c>
      <c r="N152" s="206" t="str">
        <f>'ماهنشان مرکزی آرتا'!Q9</f>
        <v>*</v>
      </c>
      <c r="O152" s="206">
        <f>'[1]ماهنشان مرکزی آرتا'!R25</f>
        <v>0</v>
      </c>
      <c r="P152" s="206"/>
      <c r="Q152" s="206" t="str">
        <f>'ماهنشان مرکزی آرتا'!T9</f>
        <v>*</v>
      </c>
      <c r="R152" s="206"/>
      <c r="S152" s="206" t="str">
        <f>'ماهنشان مرکزی آرتا'!S9</f>
        <v>*</v>
      </c>
      <c r="T152" s="206"/>
      <c r="U152" s="136">
        <v>246</v>
      </c>
      <c r="V152" s="136">
        <v>850</v>
      </c>
    </row>
    <row r="153" spans="1:35" ht="19.5" customHeight="1" x14ac:dyDescent="0.25">
      <c r="A153" s="57">
        <v>2</v>
      </c>
      <c r="B153" s="264"/>
      <c r="C153" s="223">
        <v>144</v>
      </c>
      <c r="D153" s="206">
        <v>4</v>
      </c>
      <c r="E153" s="457"/>
      <c r="F153" s="206" t="s">
        <v>1200</v>
      </c>
      <c r="G153" s="206" t="s">
        <v>257</v>
      </c>
      <c r="H153" s="206" t="s">
        <v>1187</v>
      </c>
      <c r="I153" s="206" t="s">
        <v>1037</v>
      </c>
      <c r="J153" s="206" t="s">
        <v>1083</v>
      </c>
      <c r="K153" s="206" t="str">
        <f>'ماهنشان مرکزی آرتا'!J10</f>
        <v>1397/12/7</v>
      </c>
      <c r="L153" s="206">
        <f>'[1]ماهنشان مرکزی آرتا'!G67</f>
        <v>0</v>
      </c>
      <c r="M153" s="206">
        <f>'[1]ماهنشان مرکزی آرتا'!H67</f>
        <v>0</v>
      </c>
      <c r="N153" s="206" t="str">
        <f>'ماهنشان مرکزی آرتا'!Q10</f>
        <v>*</v>
      </c>
      <c r="O153" s="206">
        <f>'[1]ماهنشان مرکزی آرتا'!R67</f>
        <v>0</v>
      </c>
      <c r="P153" s="206"/>
      <c r="Q153" s="206" t="str">
        <f>'ماهنشان مرکزی آرتا'!T10</f>
        <v>*</v>
      </c>
      <c r="R153" s="206"/>
      <c r="S153" s="206" t="str">
        <f>'ماهنشان مرکزی آرتا'!S10</f>
        <v>*</v>
      </c>
      <c r="T153" s="206"/>
      <c r="U153" s="136">
        <v>212</v>
      </c>
      <c r="V153" s="136">
        <v>714</v>
      </c>
    </row>
    <row r="154" spans="1:35" ht="19.5" customHeight="1" x14ac:dyDescent="0.25">
      <c r="A154" s="57">
        <v>2</v>
      </c>
      <c r="B154" s="264"/>
      <c r="C154" s="223">
        <v>145</v>
      </c>
      <c r="D154" s="206">
        <v>5</v>
      </c>
      <c r="E154" s="457"/>
      <c r="F154" s="206" t="s">
        <v>1191</v>
      </c>
      <c r="G154" s="206" t="s">
        <v>247</v>
      </c>
      <c r="H154" s="206" t="s">
        <v>1187</v>
      </c>
      <c r="I154" s="206" t="s">
        <v>1037</v>
      </c>
      <c r="J154" s="206" t="s">
        <v>1083</v>
      </c>
      <c r="K154" s="206" t="str">
        <f>'ماهنشان مرکزی آرتا'!J11</f>
        <v>1397/12/8</v>
      </c>
      <c r="L154" s="206">
        <f>'[1]ماهنشان مرکزی آرتا'!G53</f>
        <v>0</v>
      </c>
      <c r="M154" s="206">
        <f>'[1]ماهنشان مرکزی آرتا'!H53</f>
        <v>0</v>
      </c>
      <c r="N154" s="206" t="str">
        <f>'ماهنشان مرکزی آرتا'!Q11</f>
        <v>*</v>
      </c>
      <c r="O154" s="206">
        <f>'[1]ماهنشان مرکزی آرتا'!R53</f>
        <v>0</v>
      </c>
      <c r="P154" s="206"/>
      <c r="Q154" s="206" t="str">
        <f>'ماهنشان مرکزی آرتا'!T11</f>
        <v>*</v>
      </c>
      <c r="R154" s="206"/>
      <c r="S154" s="206" t="str">
        <f>'ماهنشان مرکزی آرتا'!S11</f>
        <v>*</v>
      </c>
      <c r="T154" s="206"/>
      <c r="U154" s="136">
        <v>203</v>
      </c>
      <c r="V154" s="136">
        <v>731</v>
      </c>
    </row>
    <row r="155" spans="1:35" ht="19.5" customHeight="1" x14ac:dyDescent="0.25">
      <c r="A155" s="57">
        <v>2</v>
      </c>
      <c r="B155" s="264"/>
      <c r="C155" s="223">
        <v>146</v>
      </c>
      <c r="D155" s="206">
        <v>6</v>
      </c>
      <c r="E155" s="457"/>
      <c r="F155" s="206" t="s">
        <v>1188</v>
      </c>
      <c r="G155" s="206" t="s">
        <v>244</v>
      </c>
      <c r="H155" s="206" t="s">
        <v>1187</v>
      </c>
      <c r="I155" s="206" t="s">
        <v>1037</v>
      </c>
      <c r="J155" s="206" t="s">
        <v>1083</v>
      </c>
      <c r="K155" s="206" t="str">
        <f>'ماهنشان مرکزی آرتا'!J12</f>
        <v>1397/12/8</v>
      </c>
      <c r="L155" s="206">
        <f>'[1]ماهنشان مرکزی آرتا'!G48</f>
        <v>0</v>
      </c>
      <c r="M155" s="206">
        <f>'[1]ماهنشان مرکزی آرتا'!H48</f>
        <v>0</v>
      </c>
      <c r="N155" s="206" t="str">
        <f>'ماهنشان مرکزی آرتا'!Q12</f>
        <v>*</v>
      </c>
      <c r="O155" s="206">
        <f>'[1]ماهنشان مرکزی آرتا'!R48</f>
        <v>0</v>
      </c>
      <c r="P155" s="206"/>
      <c r="Q155" s="206" t="str">
        <f>'ماهنشان مرکزی آرتا'!T12</f>
        <v>*</v>
      </c>
      <c r="R155" s="206"/>
      <c r="S155" s="206" t="str">
        <f>'ماهنشان مرکزی آرتا'!S12</f>
        <v>*</v>
      </c>
      <c r="T155" s="206"/>
      <c r="U155" s="136">
        <v>201</v>
      </c>
      <c r="V155" s="136">
        <v>649</v>
      </c>
    </row>
    <row r="156" spans="1:35" ht="19.5" customHeight="1" x14ac:dyDescent="0.25">
      <c r="A156" s="57">
        <v>2</v>
      </c>
      <c r="B156" s="264"/>
      <c r="C156" s="223">
        <v>147</v>
      </c>
      <c r="D156" s="206">
        <v>7</v>
      </c>
      <c r="E156" s="457"/>
      <c r="F156" s="206" t="s">
        <v>1211</v>
      </c>
      <c r="G156" s="206" t="s">
        <v>268</v>
      </c>
      <c r="H156" s="206" t="s">
        <v>1187</v>
      </c>
      <c r="I156" s="206" t="s">
        <v>1037</v>
      </c>
      <c r="J156" s="206" t="s">
        <v>1083</v>
      </c>
      <c r="K156" s="206" t="str">
        <f>'ماهنشان مرکزی آرتا'!J13</f>
        <v>97/12/2</v>
      </c>
      <c r="L156" s="206">
        <f>'[1]ماهنشان مرکزی آرتا'!G82</f>
        <v>0</v>
      </c>
      <c r="M156" s="206">
        <f>'[1]ماهنشان مرکزی آرتا'!H82</f>
        <v>0</v>
      </c>
      <c r="N156" s="206" t="str">
        <f>'ماهنشان مرکزی آرتا'!Q13</f>
        <v>*</v>
      </c>
      <c r="O156" s="206">
        <f>'[1]ماهنشان مرکزی آرتا'!R82</f>
        <v>0</v>
      </c>
      <c r="P156" s="206"/>
      <c r="Q156" s="206" t="str">
        <f>'ماهنشان مرکزی آرتا'!T13</f>
        <v>*</v>
      </c>
      <c r="R156" s="206"/>
      <c r="S156" s="206" t="str">
        <f>'ماهنشان مرکزی آرتا'!S13</f>
        <v>*</v>
      </c>
      <c r="T156" s="206"/>
      <c r="U156" s="136">
        <v>198</v>
      </c>
      <c r="V156" s="136">
        <v>651</v>
      </c>
    </row>
    <row r="157" spans="1:35" ht="19.5" customHeight="1" x14ac:dyDescent="0.25">
      <c r="A157" s="57">
        <v>2</v>
      </c>
      <c r="B157" s="264"/>
      <c r="C157" s="223">
        <v>148</v>
      </c>
      <c r="D157" s="206">
        <v>8</v>
      </c>
      <c r="E157" s="457"/>
      <c r="F157" s="206" t="s">
        <v>1207</v>
      </c>
      <c r="G157" s="206" t="s">
        <v>264</v>
      </c>
      <c r="H157" s="206" t="s">
        <v>1187</v>
      </c>
      <c r="I157" s="206" t="s">
        <v>1037</v>
      </c>
      <c r="J157" s="206" t="s">
        <v>1083</v>
      </c>
      <c r="K157" s="206" t="str">
        <f>'ماهنشان مرکزی آرتا'!J14</f>
        <v>97/12/3</v>
      </c>
      <c r="L157" s="206">
        <f>'[1]ماهنشان مرکزی آرتا'!G78</f>
        <v>0</v>
      </c>
      <c r="M157" s="206">
        <f>'[1]ماهنشان مرکزی آرتا'!H78</f>
        <v>0</v>
      </c>
      <c r="N157" s="206" t="str">
        <f>'ماهنشان مرکزی آرتا'!Q14</f>
        <v>*</v>
      </c>
      <c r="O157" s="206">
        <f>'[1]ماهنشان مرکزی آرتا'!R78</f>
        <v>0</v>
      </c>
      <c r="P157" s="206"/>
      <c r="Q157" s="206" t="str">
        <f>'ماهنشان مرکزی آرتا'!T14</f>
        <v>*</v>
      </c>
      <c r="R157" s="206"/>
      <c r="S157" s="206" t="str">
        <f>'ماهنشان مرکزی آرتا'!S14</f>
        <v>*</v>
      </c>
      <c r="T157" s="206"/>
      <c r="U157" s="136">
        <v>190</v>
      </c>
      <c r="V157" s="136">
        <v>666</v>
      </c>
    </row>
    <row r="158" spans="1:35" ht="19.5" customHeight="1" x14ac:dyDescent="0.25">
      <c r="A158" s="57">
        <v>2</v>
      </c>
      <c r="B158" s="264"/>
      <c r="C158" s="223">
        <v>149</v>
      </c>
      <c r="D158" s="206">
        <v>9</v>
      </c>
      <c r="E158" s="457"/>
      <c r="F158" s="206" t="s">
        <v>1164</v>
      </c>
      <c r="G158" s="206" t="s">
        <v>224</v>
      </c>
      <c r="H158" s="206" t="s">
        <v>1152</v>
      </c>
      <c r="I158" s="206" t="s">
        <v>1037</v>
      </c>
      <c r="J158" s="206" t="s">
        <v>1083</v>
      </c>
      <c r="K158" s="206" t="str">
        <f>'ماهنشان مرکزی آرتا'!J15</f>
        <v>97/12/2۲</v>
      </c>
      <c r="L158" s="206">
        <f>'[1]ماهنشان مرکزی آرتا'!G22</f>
        <v>0</v>
      </c>
      <c r="M158" s="206">
        <f>'[1]ماهنشان مرکزی آرتا'!H22</f>
        <v>0</v>
      </c>
      <c r="N158" s="206" t="str">
        <f>'ماهنشان مرکزی آرتا'!Q15</f>
        <v>*</v>
      </c>
      <c r="O158" s="206">
        <f>'[1]ماهنشان مرکزی آرتا'!R22</f>
        <v>0</v>
      </c>
      <c r="P158" s="206"/>
      <c r="Q158" s="206" t="str">
        <f>'ماهنشان مرکزی آرتا'!T15</f>
        <v>*</v>
      </c>
      <c r="R158" s="206"/>
      <c r="S158" s="206" t="str">
        <f>'ماهنشان مرکزی آرتا'!S15</f>
        <v>*</v>
      </c>
      <c r="T158" s="206"/>
      <c r="U158" s="136">
        <v>180</v>
      </c>
      <c r="V158" s="136">
        <v>584</v>
      </c>
    </row>
    <row r="159" spans="1:35" ht="19.5" customHeight="1" x14ac:dyDescent="0.25">
      <c r="A159" s="57">
        <v>2</v>
      </c>
      <c r="B159" s="264"/>
      <c r="C159" s="223">
        <v>150</v>
      </c>
      <c r="D159" s="206">
        <v>10</v>
      </c>
      <c r="E159" s="457"/>
      <c r="F159" s="206" t="s">
        <v>1177</v>
      </c>
      <c r="G159" s="206" t="s">
        <v>236</v>
      </c>
      <c r="H159" s="206" t="s">
        <v>1178</v>
      </c>
      <c r="I159" s="206" t="s">
        <v>1037</v>
      </c>
      <c r="J159" s="206" t="s">
        <v>1083</v>
      </c>
      <c r="K159" s="206" t="str">
        <f>'ماهنشان مرکزی آرتا'!J16</f>
        <v>97/10/25</v>
      </c>
      <c r="L159" s="206">
        <f>'[1]ماهنشان مرکزی آرتا'!G37</f>
        <v>0</v>
      </c>
      <c r="M159" s="206">
        <f>'[1]ماهنشان مرکزی آرتا'!H37</f>
        <v>0</v>
      </c>
      <c r="N159" s="206" t="str">
        <f>'ماهنشان مرکزی آرتا'!Q16</f>
        <v>*</v>
      </c>
      <c r="O159" s="206">
        <f>'[1]ماهنشان مرکزی آرتا'!R37</f>
        <v>0</v>
      </c>
      <c r="P159" s="206"/>
      <c r="Q159" s="206" t="str">
        <f>'ماهنشان مرکزی آرتا'!T16</f>
        <v>*</v>
      </c>
      <c r="R159" s="206"/>
      <c r="S159" s="206" t="str">
        <f>'ماهنشان مرکزی آرتا'!S16</f>
        <v>*</v>
      </c>
      <c r="T159" s="206"/>
      <c r="U159" s="136">
        <v>159</v>
      </c>
      <c r="V159" s="136">
        <v>509</v>
      </c>
    </row>
    <row r="160" spans="1:35" ht="19.5" customHeight="1" x14ac:dyDescent="0.25">
      <c r="A160" s="57">
        <v>2</v>
      </c>
      <c r="B160" s="264"/>
      <c r="C160" s="223">
        <v>151</v>
      </c>
      <c r="D160" s="206">
        <v>11</v>
      </c>
      <c r="E160" s="457"/>
      <c r="F160" s="206" t="s">
        <v>1208</v>
      </c>
      <c r="G160" s="206" t="s">
        <v>265</v>
      </c>
      <c r="H160" s="206" t="s">
        <v>1187</v>
      </c>
      <c r="I160" s="206" t="s">
        <v>1037</v>
      </c>
      <c r="J160" s="206" t="s">
        <v>1083</v>
      </c>
      <c r="K160" s="206" t="str">
        <f>'ماهنشان مرکزی آرتا'!J17</f>
        <v>97/12/3</v>
      </c>
      <c r="L160" s="206">
        <f>'[1]ماهنشان مرکزی آرتا'!G79</f>
        <v>0</v>
      </c>
      <c r="M160" s="206">
        <f>'[1]ماهنشان مرکزی آرتا'!H79</f>
        <v>0</v>
      </c>
      <c r="N160" s="206" t="str">
        <f>'ماهنشان مرکزی آرتا'!Q17</f>
        <v>*</v>
      </c>
      <c r="O160" s="206">
        <f>'[1]ماهنشان مرکزی آرتا'!R79</f>
        <v>0</v>
      </c>
      <c r="P160" s="206"/>
      <c r="Q160" s="206" t="str">
        <f>'ماهنشان مرکزی آرتا'!T17</f>
        <v>*</v>
      </c>
      <c r="R160" s="206"/>
      <c r="S160" s="206" t="str">
        <f>'ماهنشان مرکزی آرتا'!S17</f>
        <v>*</v>
      </c>
      <c r="T160" s="206"/>
      <c r="U160" s="136">
        <v>154</v>
      </c>
      <c r="V160" s="136">
        <v>535</v>
      </c>
    </row>
    <row r="161" spans="1:22" ht="19.5" customHeight="1" x14ac:dyDescent="0.25">
      <c r="A161" s="57">
        <v>2</v>
      </c>
      <c r="B161" s="264"/>
      <c r="C161" s="223">
        <v>152</v>
      </c>
      <c r="D161" s="206">
        <v>12</v>
      </c>
      <c r="E161" s="457"/>
      <c r="F161" s="206" t="s">
        <v>1206</v>
      </c>
      <c r="G161" s="206" t="s">
        <v>263</v>
      </c>
      <c r="H161" s="206" t="s">
        <v>1187</v>
      </c>
      <c r="I161" s="206" t="s">
        <v>1037</v>
      </c>
      <c r="J161" s="206" t="s">
        <v>1083</v>
      </c>
      <c r="K161" s="206" t="str">
        <f>'ماهنشان مرکزی آرتا'!J18</f>
        <v>1397/12/7</v>
      </c>
      <c r="L161" s="206">
        <f>'[1]ماهنشان مرکزی آرتا'!G77</f>
        <v>0</v>
      </c>
      <c r="M161" s="206">
        <f>'[1]ماهنشان مرکزی آرتا'!H77</f>
        <v>0</v>
      </c>
      <c r="N161" s="206" t="str">
        <f>'ماهنشان مرکزی آرتا'!Q18</f>
        <v>*</v>
      </c>
      <c r="O161" s="206">
        <f>'[1]ماهنشان مرکزی آرتا'!R77</f>
        <v>0</v>
      </c>
      <c r="P161" s="206"/>
      <c r="Q161" s="206" t="str">
        <f>'ماهنشان مرکزی آرتا'!T18</f>
        <v>*</v>
      </c>
      <c r="R161" s="206"/>
      <c r="S161" s="206" t="str">
        <f>'ماهنشان مرکزی آرتا'!S18</f>
        <v>*</v>
      </c>
      <c r="T161" s="206"/>
      <c r="U161" s="136">
        <v>152</v>
      </c>
      <c r="V161" s="136">
        <v>484</v>
      </c>
    </row>
    <row r="162" spans="1:22" ht="19.5" customHeight="1" x14ac:dyDescent="0.25">
      <c r="A162" s="57">
        <v>2</v>
      </c>
      <c r="B162" s="264"/>
      <c r="C162" s="223">
        <v>153</v>
      </c>
      <c r="D162" s="206">
        <v>13</v>
      </c>
      <c r="E162" s="457"/>
      <c r="F162" s="206" t="s">
        <v>1196</v>
      </c>
      <c r="G162" s="206" t="s">
        <v>252</v>
      </c>
      <c r="H162" s="206" t="s">
        <v>1187</v>
      </c>
      <c r="I162" s="206" t="s">
        <v>1037</v>
      </c>
      <c r="J162" s="206" t="s">
        <v>1083</v>
      </c>
      <c r="K162" s="206" t="str">
        <f>'ماهنشان مرکزی آرتا'!J19</f>
        <v>1397/12/8</v>
      </c>
      <c r="L162" s="206">
        <f>'[1]ماهنشان مرکزی آرتا'!G59</f>
        <v>0</v>
      </c>
      <c r="M162" s="206">
        <f>'[1]ماهنشان مرکزی آرتا'!H59</f>
        <v>0</v>
      </c>
      <c r="N162" s="206" t="str">
        <f>'ماهنشان مرکزی آرتا'!Q19</f>
        <v>*</v>
      </c>
      <c r="O162" s="206">
        <f>'[1]ماهنشان مرکزی آرتا'!R59</f>
        <v>0</v>
      </c>
      <c r="P162" s="206"/>
      <c r="Q162" s="206" t="str">
        <f>'ماهنشان مرکزی آرتا'!T19</f>
        <v>*</v>
      </c>
      <c r="R162" s="206"/>
      <c r="S162" s="206" t="str">
        <f>'ماهنشان مرکزی آرتا'!S19</f>
        <v>*</v>
      </c>
      <c r="T162" s="206"/>
      <c r="U162" s="136">
        <v>137</v>
      </c>
      <c r="V162" s="136">
        <v>444</v>
      </c>
    </row>
    <row r="163" spans="1:22" ht="19.5" customHeight="1" x14ac:dyDescent="0.25">
      <c r="A163" s="57">
        <v>2</v>
      </c>
      <c r="B163" s="264"/>
      <c r="C163" s="223">
        <v>154</v>
      </c>
      <c r="D163" s="206">
        <v>14</v>
      </c>
      <c r="E163" s="457"/>
      <c r="F163" s="206" t="s">
        <v>1184</v>
      </c>
      <c r="G163" s="206" t="s">
        <v>242</v>
      </c>
      <c r="H163" s="206" t="s">
        <v>1178</v>
      </c>
      <c r="I163" s="206" t="s">
        <v>1037</v>
      </c>
      <c r="J163" s="206" t="s">
        <v>1083</v>
      </c>
      <c r="K163" s="206" t="str">
        <f>'ماهنشان مرکزی آرتا'!J20</f>
        <v>1397/12/7</v>
      </c>
      <c r="L163" s="206">
        <f>'[1]ماهنشان مرکزی آرتا'!G44</f>
        <v>0</v>
      </c>
      <c r="M163" s="206">
        <f>'[1]ماهنشان مرکزی آرتا'!H44</f>
        <v>0</v>
      </c>
      <c r="N163" s="206" t="str">
        <f>'ماهنشان مرکزی آرتا'!Q20</f>
        <v>*</v>
      </c>
      <c r="O163" s="206">
        <f>'[1]ماهنشان مرکزی آرتا'!R44</f>
        <v>0</v>
      </c>
      <c r="P163" s="206"/>
      <c r="Q163" s="206" t="str">
        <f>'ماهنشان مرکزی آرتا'!T20</f>
        <v>*</v>
      </c>
      <c r="R163" s="206"/>
      <c r="S163" s="206" t="str">
        <f>'ماهنشان مرکزی آرتا'!S20</f>
        <v>*</v>
      </c>
      <c r="T163" s="206"/>
      <c r="U163" s="136">
        <v>133</v>
      </c>
      <c r="V163" s="136">
        <v>373</v>
      </c>
    </row>
    <row r="164" spans="1:22" ht="19.5" customHeight="1" x14ac:dyDescent="0.25">
      <c r="A164" s="57">
        <v>2</v>
      </c>
      <c r="B164" s="264"/>
      <c r="C164" s="223">
        <v>155</v>
      </c>
      <c r="D164" s="206">
        <v>15</v>
      </c>
      <c r="E164" s="457"/>
      <c r="F164" s="206" t="s">
        <v>1202</v>
      </c>
      <c r="G164" s="206" t="s">
        <v>259</v>
      </c>
      <c r="H164" s="206" t="s">
        <v>1187</v>
      </c>
      <c r="I164" s="206" t="s">
        <v>1037</v>
      </c>
      <c r="J164" s="206" t="s">
        <v>1083</v>
      </c>
      <c r="K164" s="206" t="str">
        <f>'ماهنشان مرکزی آرتا'!J21</f>
        <v>97/10/25</v>
      </c>
      <c r="L164" s="206">
        <f>'[1]ماهنشان مرکزی آرتا'!G71</f>
        <v>0</v>
      </c>
      <c r="M164" s="206">
        <f>'[1]ماهنشان مرکزی آرتا'!H71</f>
        <v>0</v>
      </c>
      <c r="N164" s="206" t="str">
        <f>'ماهنشان مرکزی آرتا'!Q21</f>
        <v>*</v>
      </c>
      <c r="O164" s="206">
        <f>'[1]ماهنشان مرکزی آرتا'!R71</f>
        <v>0</v>
      </c>
      <c r="P164" s="206"/>
      <c r="Q164" s="206" t="str">
        <f>'ماهنشان مرکزی آرتا'!T21</f>
        <v>*</v>
      </c>
      <c r="R164" s="206"/>
      <c r="S164" s="206" t="str">
        <f>'ماهنشان مرکزی آرتا'!S21</f>
        <v>*</v>
      </c>
      <c r="T164" s="206"/>
      <c r="U164" s="136">
        <v>132</v>
      </c>
      <c r="V164" s="136">
        <v>446</v>
      </c>
    </row>
    <row r="165" spans="1:22" ht="19.5" customHeight="1" x14ac:dyDescent="0.25">
      <c r="A165" s="57">
        <v>2</v>
      </c>
      <c r="B165" s="264"/>
      <c r="C165" s="223">
        <v>156</v>
      </c>
      <c r="D165" s="206">
        <v>16</v>
      </c>
      <c r="E165" s="457"/>
      <c r="F165" s="206" t="s">
        <v>1154</v>
      </c>
      <c r="G165" s="206" t="s">
        <v>216</v>
      </c>
      <c r="H165" s="206" t="s">
        <v>1152</v>
      </c>
      <c r="I165" s="206" t="s">
        <v>1037</v>
      </c>
      <c r="J165" s="206" t="s">
        <v>1083</v>
      </c>
      <c r="K165" s="206" t="str">
        <f>'ماهنشان مرکزی آرتا'!J22</f>
        <v>1397/12/16</v>
      </c>
      <c r="L165" s="206">
        <f>'[1]ماهنشان مرکزی آرتا'!G10</f>
        <v>0</v>
      </c>
      <c r="M165" s="206">
        <f>'[1]ماهنشان مرکزی آرتا'!H10</f>
        <v>0</v>
      </c>
      <c r="N165" s="206" t="str">
        <f>'ماهنشان مرکزی آرتا'!Q22</f>
        <v>*</v>
      </c>
      <c r="O165" s="206">
        <f>'[1]ماهنشان مرکزی آرتا'!R10</f>
        <v>0</v>
      </c>
      <c r="P165" s="206"/>
      <c r="Q165" s="206" t="str">
        <f>'ماهنشان مرکزی آرتا'!T22</f>
        <v>*</v>
      </c>
      <c r="R165" s="206"/>
      <c r="S165" s="206" t="str">
        <f>'ماهنشان مرکزی آرتا'!S22</f>
        <v>*</v>
      </c>
      <c r="T165" s="206"/>
      <c r="U165" s="136">
        <v>120</v>
      </c>
      <c r="V165" s="136">
        <v>398</v>
      </c>
    </row>
    <row r="166" spans="1:22" ht="19.5" customHeight="1" x14ac:dyDescent="0.25">
      <c r="A166" s="57">
        <v>2</v>
      </c>
      <c r="B166" s="264"/>
      <c r="C166" s="223">
        <v>157</v>
      </c>
      <c r="D166" s="206">
        <v>17</v>
      </c>
      <c r="E166" s="457"/>
      <c r="F166" s="206" t="s">
        <v>1175</v>
      </c>
      <c r="G166" s="206" t="s">
        <v>234</v>
      </c>
      <c r="H166" s="206" t="s">
        <v>1152</v>
      </c>
      <c r="I166" s="206" t="s">
        <v>1037</v>
      </c>
      <c r="J166" s="206" t="s">
        <v>1083</v>
      </c>
      <c r="K166" s="206" t="str">
        <f>'ماهنشان مرکزی آرتا'!J23</f>
        <v>1397/12/15</v>
      </c>
      <c r="L166" s="206">
        <f>'[1]ماهنشان مرکزی آرتا'!G35</f>
        <v>0</v>
      </c>
      <c r="M166" s="206">
        <f>'[1]ماهنشان مرکزی آرتا'!H35</f>
        <v>0</v>
      </c>
      <c r="N166" s="206" t="str">
        <f>'ماهنشان مرکزی آرتا'!Q23</f>
        <v>*</v>
      </c>
      <c r="O166" s="206">
        <f>'[1]ماهنشان مرکزی آرتا'!R35</f>
        <v>0</v>
      </c>
      <c r="P166" s="206"/>
      <c r="Q166" s="206" t="str">
        <f>'ماهنشان مرکزی آرتا'!T23</f>
        <v>*</v>
      </c>
      <c r="R166" s="206"/>
      <c r="S166" s="206" t="str">
        <f>'ماهنشان مرکزی آرتا'!S23</f>
        <v>*</v>
      </c>
      <c r="T166" s="206"/>
      <c r="U166" s="136">
        <v>117</v>
      </c>
      <c r="V166" s="136">
        <v>365</v>
      </c>
    </row>
    <row r="167" spans="1:22" ht="19.5" customHeight="1" x14ac:dyDescent="0.25">
      <c r="A167" s="57">
        <v>2</v>
      </c>
      <c r="B167" s="264"/>
      <c r="C167" s="223">
        <v>158</v>
      </c>
      <c r="D167" s="206">
        <v>18</v>
      </c>
      <c r="E167" s="457"/>
      <c r="F167" s="206" t="s">
        <v>1205</v>
      </c>
      <c r="G167" s="206" t="s">
        <v>262</v>
      </c>
      <c r="H167" s="206" t="s">
        <v>1187</v>
      </c>
      <c r="I167" s="206" t="s">
        <v>1037</v>
      </c>
      <c r="J167" s="206" t="s">
        <v>1083</v>
      </c>
      <c r="K167" s="206" t="str">
        <f>'ماهنشان مرکزی آرتا'!J24</f>
        <v>1397/12/7</v>
      </c>
      <c r="L167" s="206">
        <f>'[1]ماهنشان مرکزی آرتا'!G76</f>
        <v>0</v>
      </c>
      <c r="M167" s="206">
        <f>'[1]ماهنشان مرکزی آرتا'!H76</f>
        <v>0</v>
      </c>
      <c r="N167" s="206" t="str">
        <f>'ماهنشان مرکزی آرتا'!Q24</f>
        <v>*</v>
      </c>
      <c r="O167" s="206">
        <f>'[1]ماهنشان مرکزی آرتا'!R76</f>
        <v>0</v>
      </c>
      <c r="P167" s="206"/>
      <c r="Q167" s="206" t="str">
        <f>'ماهنشان مرکزی آرتا'!T24</f>
        <v>*</v>
      </c>
      <c r="R167" s="206"/>
      <c r="S167" s="206" t="str">
        <f>'ماهنشان مرکزی آرتا'!S24</f>
        <v>*</v>
      </c>
      <c r="T167" s="206"/>
      <c r="U167" s="136">
        <v>107</v>
      </c>
      <c r="V167" s="136">
        <v>316</v>
      </c>
    </row>
    <row r="168" spans="1:22" ht="19.5" customHeight="1" x14ac:dyDescent="0.25">
      <c r="A168" s="57">
        <v>2</v>
      </c>
      <c r="B168" s="264"/>
      <c r="C168" s="223">
        <v>159</v>
      </c>
      <c r="D168" s="206">
        <v>19</v>
      </c>
      <c r="E168" s="457"/>
      <c r="F168" s="206" t="s">
        <v>1189</v>
      </c>
      <c r="G168" s="206" t="s">
        <v>245</v>
      </c>
      <c r="H168" s="206" t="s">
        <v>1187</v>
      </c>
      <c r="I168" s="206" t="s">
        <v>1037</v>
      </c>
      <c r="J168" s="206" t="s">
        <v>1083</v>
      </c>
      <c r="K168" s="206" t="str">
        <f>'ماهنشان مرکزی آرتا'!J25</f>
        <v>1397/12/15</v>
      </c>
      <c r="L168" s="206">
        <f>'[1]ماهنشان مرکزی آرتا'!G49</f>
        <v>0</v>
      </c>
      <c r="M168" s="206">
        <f>'[1]ماهنشان مرکزی آرتا'!H49</f>
        <v>0</v>
      </c>
      <c r="N168" s="206" t="str">
        <f>'ماهنشان مرکزی آرتا'!Q25</f>
        <v>*</v>
      </c>
      <c r="O168" s="206">
        <f>'[1]ماهنشان مرکزی آرتا'!R49</f>
        <v>0</v>
      </c>
      <c r="P168" s="206"/>
      <c r="Q168" s="206" t="str">
        <f>'ماهنشان مرکزی آرتا'!T25</f>
        <v>*</v>
      </c>
      <c r="R168" s="206"/>
      <c r="S168" s="206" t="str">
        <f>'ماهنشان مرکزی آرتا'!S25</f>
        <v>*</v>
      </c>
      <c r="T168" s="206"/>
      <c r="U168" s="136">
        <v>95</v>
      </c>
      <c r="V168" s="136">
        <v>286</v>
      </c>
    </row>
    <row r="169" spans="1:22" ht="19.5" customHeight="1" x14ac:dyDescent="0.25">
      <c r="A169" s="57">
        <v>2</v>
      </c>
      <c r="B169" s="264"/>
      <c r="C169" s="223">
        <v>160</v>
      </c>
      <c r="D169" s="206">
        <v>20</v>
      </c>
      <c r="E169" s="457"/>
      <c r="F169" s="206" t="s">
        <v>1168</v>
      </c>
      <c r="G169" s="206" t="s">
        <v>227</v>
      </c>
      <c r="H169" s="206" t="s">
        <v>1152</v>
      </c>
      <c r="I169" s="206" t="s">
        <v>1037</v>
      </c>
      <c r="J169" s="206" t="s">
        <v>1083</v>
      </c>
      <c r="K169" s="206" t="str">
        <f>'ماهنشان مرکزی آرتا'!J26</f>
        <v>1398/1/25</v>
      </c>
      <c r="L169" s="206">
        <f>'[1]ماهنشان مرکزی آرتا'!G27</f>
        <v>0</v>
      </c>
      <c r="M169" s="206">
        <f>'[1]ماهنشان مرکزی آرتا'!H27</f>
        <v>0</v>
      </c>
      <c r="N169" s="206" t="str">
        <f>'ماهنشان مرکزی آرتا'!Q26</f>
        <v>*</v>
      </c>
      <c r="O169" s="206">
        <f>'[1]ماهنشان مرکزی آرتا'!R27</f>
        <v>0</v>
      </c>
      <c r="P169" s="206"/>
      <c r="Q169" s="206" t="str">
        <f>'ماهنشان مرکزی آرتا'!T26</f>
        <v>*</v>
      </c>
      <c r="R169" s="206"/>
      <c r="S169" s="206" t="str">
        <f>'ماهنشان مرکزی آرتا'!S26</f>
        <v>*</v>
      </c>
      <c r="T169" s="206"/>
      <c r="U169" s="136">
        <v>89</v>
      </c>
      <c r="V169" s="136">
        <v>312</v>
      </c>
    </row>
    <row r="170" spans="1:22" ht="19.5" customHeight="1" x14ac:dyDescent="0.25">
      <c r="A170" s="57">
        <v>2</v>
      </c>
      <c r="B170" s="264"/>
      <c r="C170" s="223">
        <v>161</v>
      </c>
      <c r="D170" s="206">
        <v>21</v>
      </c>
      <c r="E170" s="457"/>
      <c r="F170" s="206" t="s">
        <v>1185</v>
      </c>
      <c r="G170" s="206" t="s">
        <v>212</v>
      </c>
      <c r="H170" s="206" t="s">
        <v>1178</v>
      </c>
      <c r="I170" s="206" t="s">
        <v>1037</v>
      </c>
      <c r="J170" s="206" t="s">
        <v>1083</v>
      </c>
      <c r="K170" s="206" t="str">
        <f>'ماهنشان مرکزی آرتا'!J27</f>
        <v>97/12/3</v>
      </c>
      <c r="L170" s="206">
        <f>'[1]ماهنشان مرکزی آرتا'!G46</f>
        <v>0</v>
      </c>
      <c r="M170" s="206">
        <f>'[1]ماهنشان مرکزی آرتا'!H46</f>
        <v>0</v>
      </c>
      <c r="N170" s="206" t="str">
        <f>'ماهنشان مرکزی آرتا'!Q27</f>
        <v>*</v>
      </c>
      <c r="O170" s="206">
        <f>'[1]ماهنشان مرکزی آرتا'!R46</f>
        <v>0</v>
      </c>
      <c r="P170" s="206"/>
      <c r="Q170" s="206" t="str">
        <f>'ماهنشان مرکزی آرتا'!T27</f>
        <v>*</v>
      </c>
      <c r="R170" s="206"/>
      <c r="S170" s="206" t="str">
        <f>'ماهنشان مرکزی آرتا'!S27</f>
        <v>*</v>
      </c>
      <c r="T170" s="206"/>
      <c r="U170" s="136">
        <v>86</v>
      </c>
      <c r="V170" s="136">
        <v>262</v>
      </c>
    </row>
    <row r="171" spans="1:22" ht="19.5" customHeight="1" x14ac:dyDescent="0.25">
      <c r="A171" s="57">
        <v>2</v>
      </c>
      <c r="B171" s="264"/>
      <c r="C171" s="223">
        <v>162</v>
      </c>
      <c r="D171" s="206">
        <v>22</v>
      </c>
      <c r="E171" s="457"/>
      <c r="F171" s="206" t="s">
        <v>1198</v>
      </c>
      <c r="G171" s="206" t="s">
        <v>255</v>
      </c>
      <c r="H171" s="206" t="s">
        <v>1187</v>
      </c>
      <c r="I171" s="206" t="s">
        <v>1037</v>
      </c>
      <c r="J171" s="206" t="s">
        <v>1083</v>
      </c>
      <c r="K171" s="206" t="str">
        <f>'ماهنشان مرکزی آرتا'!J28</f>
        <v>1397/12/20</v>
      </c>
      <c r="L171" s="206">
        <f>'[1]ماهنشان مرکزی آرتا'!G62</f>
        <v>0</v>
      </c>
      <c r="M171" s="206">
        <f>'[1]ماهنشان مرکزی آرتا'!H62</f>
        <v>0</v>
      </c>
      <c r="N171" s="206" t="str">
        <f>'ماهنشان مرکزی آرتا'!Q28</f>
        <v>*</v>
      </c>
      <c r="O171" s="206">
        <f>'[1]ماهنشان مرکزی آرتا'!R62</f>
        <v>0</v>
      </c>
      <c r="P171" s="206"/>
      <c r="Q171" s="206" t="str">
        <f>'ماهنشان مرکزی آرتا'!T28</f>
        <v>*</v>
      </c>
      <c r="R171" s="206"/>
      <c r="S171" s="206" t="str">
        <f>'ماهنشان مرکزی آرتا'!S28</f>
        <v>*</v>
      </c>
      <c r="T171" s="206"/>
      <c r="U171" s="136">
        <v>83</v>
      </c>
      <c r="V171" s="136">
        <v>256</v>
      </c>
    </row>
    <row r="172" spans="1:22" ht="19.5" customHeight="1" x14ac:dyDescent="0.25">
      <c r="A172" s="57">
        <v>2</v>
      </c>
      <c r="B172" s="264"/>
      <c r="C172" s="223">
        <v>163</v>
      </c>
      <c r="D172" s="206">
        <v>23</v>
      </c>
      <c r="E172" s="457"/>
      <c r="F172" s="206" t="s">
        <v>1181</v>
      </c>
      <c r="G172" s="206" t="s">
        <v>240</v>
      </c>
      <c r="H172" s="206" t="s">
        <v>1178</v>
      </c>
      <c r="I172" s="206" t="s">
        <v>1037</v>
      </c>
      <c r="J172" s="206" t="s">
        <v>1083</v>
      </c>
      <c r="K172" s="206" t="str">
        <f>'ماهنشان مرکزی آرتا'!J29</f>
        <v>97/12/3</v>
      </c>
      <c r="L172" s="206">
        <f>'[1]ماهنشان مرکزی آرتا'!G40</f>
        <v>0</v>
      </c>
      <c r="M172" s="206">
        <f>'[1]ماهنشان مرکزی آرتا'!H40</f>
        <v>0</v>
      </c>
      <c r="N172" s="206" t="str">
        <f>'ماهنشان مرکزی آرتا'!Q29</f>
        <v>*</v>
      </c>
      <c r="O172" s="206">
        <f>'[1]ماهنشان مرکزی آرتا'!R40</f>
        <v>0</v>
      </c>
      <c r="P172" s="206"/>
      <c r="Q172" s="206" t="str">
        <f>'ماهنشان مرکزی آرتا'!T29</f>
        <v>*</v>
      </c>
      <c r="R172" s="206"/>
      <c r="S172" s="206" t="str">
        <f>'ماهنشان مرکزی آرتا'!S29</f>
        <v>*</v>
      </c>
      <c r="T172" s="206"/>
      <c r="U172" s="136">
        <v>82</v>
      </c>
      <c r="V172" s="136">
        <v>259</v>
      </c>
    </row>
    <row r="173" spans="1:22" ht="19.5" customHeight="1" x14ac:dyDescent="0.25">
      <c r="A173" s="57">
        <v>2</v>
      </c>
      <c r="B173" s="264"/>
      <c r="C173" s="223">
        <v>164</v>
      </c>
      <c r="D173" s="206">
        <v>24</v>
      </c>
      <c r="E173" s="457"/>
      <c r="F173" s="206" t="s">
        <v>1176</v>
      </c>
      <c r="G173" s="206" t="s">
        <v>235</v>
      </c>
      <c r="H173" s="206" t="s">
        <v>1152</v>
      </c>
      <c r="I173" s="206" t="s">
        <v>1037</v>
      </c>
      <c r="J173" s="206" t="s">
        <v>1083</v>
      </c>
      <c r="K173" s="206" t="str">
        <f>'ماهنشان مرکزی آرتا'!J30</f>
        <v>1397/12/15</v>
      </c>
      <c r="L173" s="206">
        <f>'[1]ماهنشان مرکزی آرتا'!G36</f>
        <v>0</v>
      </c>
      <c r="M173" s="206">
        <f>'[1]ماهنشان مرکزی آرتا'!H36</f>
        <v>0</v>
      </c>
      <c r="N173" s="206" t="str">
        <f>'ماهنشان مرکزی آرتا'!Q30</f>
        <v>*</v>
      </c>
      <c r="O173" s="206">
        <f>'[1]ماهنشان مرکزی آرتا'!R36</f>
        <v>0</v>
      </c>
      <c r="P173" s="206"/>
      <c r="Q173" s="206" t="str">
        <f>'ماهنشان مرکزی آرتا'!T30</f>
        <v>*</v>
      </c>
      <c r="R173" s="206"/>
      <c r="S173" s="206" t="str">
        <f>'ماهنشان مرکزی آرتا'!S30</f>
        <v>*</v>
      </c>
      <c r="T173" s="206"/>
      <c r="U173" s="136">
        <v>82</v>
      </c>
      <c r="V173" s="136">
        <v>257</v>
      </c>
    </row>
    <row r="174" spans="1:22" ht="19.5" customHeight="1" x14ac:dyDescent="0.25">
      <c r="A174" s="57">
        <v>2</v>
      </c>
      <c r="B174" s="264"/>
      <c r="C174" s="223">
        <v>165</v>
      </c>
      <c r="D174" s="206">
        <v>25</v>
      </c>
      <c r="E174" s="457"/>
      <c r="F174" s="206" t="s">
        <v>1182</v>
      </c>
      <c r="G174" s="206" t="s">
        <v>173</v>
      </c>
      <c r="H174" s="206" t="s">
        <v>1178</v>
      </c>
      <c r="I174" s="206" t="s">
        <v>1037</v>
      </c>
      <c r="J174" s="206" t="s">
        <v>1083</v>
      </c>
      <c r="K174" s="206" t="str">
        <f>'ماهنشان مرکزی آرتا'!J31</f>
        <v>1397/12/7</v>
      </c>
      <c r="L174" s="206">
        <f>'[1]ماهنشان مرکزی آرتا'!G41</f>
        <v>0</v>
      </c>
      <c r="M174" s="206">
        <f>'[1]ماهنشان مرکزی آرتا'!H41</f>
        <v>0</v>
      </c>
      <c r="N174" s="206" t="str">
        <f>'ماهنشان مرکزی آرتا'!Q31</f>
        <v>*</v>
      </c>
      <c r="O174" s="206">
        <f>'[1]ماهنشان مرکزی آرتا'!R41</f>
        <v>0</v>
      </c>
      <c r="P174" s="206"/>
      <c r="Q174" s="206" t="str">
        <f>'ماهنشان مرکزی آرتا'!T31</f>
        <v>*</v>
      </c>
      <c r="R174" s="206"/>
      <c r="S174" s="206" t="str">
        <f>'ماهنشان مرکزی آرتا'!S31</f>
        <v>*</v>
      </c>
      <c r="T174" s="206"/>
      <c r="U174" s="136">
        <v>75</v>
      </c>
      <c r="V174" s="136">
        <v>232</v>
      </c>
    </row>
    <row r="175" spans="1:22" ht="19.5" customHeight="1" x14ac:dyDescent="0.25">
      <c r="A175" s="57">
        <v>2</v>
      </c>
      <c r="B175" s="264"/>
      <c r="C175" s="223">
        <v>166</v>
      </c>
      <c r="D175" s="206">
        <v>26</v>
      </c>
      <c r="E175" s="457"/>
      <c r="F175" s="206" t="s">
        <v>1161</v>
      </c>
      <c r="G175" s="206" t="s">
        <v>222</v>
      </c>
      <c r="H175" s="206" t="s">
        <v>1152</v>
      </c>
      <c r="I175" s="206" t="s">
        <v>1037</v>
      </c>
      <c r="J175" s="206" t="s">
        <v>1083</v>
      </c>
      <c r="K175" s="206" t="str">
        <f>'ماهنشان مرکزی آرتا'!J32</f>
        <v>1398/1/25</v>
      </c>
      <c r="L175" s="206">
        <f>'[1]ماهنشان مرکزی آرتا'!G19</f>
        <v>0</v>
      </c>
      <c r="M175" s="206">
        <f>'[1]ماهنشان مرکزی آرتا'!H19</f>
        <v>0</v>
      </c>
      <c r="N175" s="206" t="str">
        <f>'ماهنشان مرکزی آرتا'!Q32</f>
        <v>*</v>
      </c>
      <c r="O175" s="206">
        <f>'[1]ماهنشان مرکزی آرتا'!R19</f>
        <v>0</v>
      </c>
      <c r="P175" s="206"/>
      <c r="Q175" s="206" t="str">
        <f>'ماهنشان مرکزی آرتا'!T32</f>
        <v>*</v>
      </c>
      <c r="R175" s="206"/>
      <c r="S175" s="206" t="str">
        <f>'ماهنشان مرکزی آرتا'!S32</f>
        <v>*</v>
      </c>
      <c r="T175" s="206"/>
      <c r="U175" s="136">
        <v>74</v>
      </c>
      <c r="V175" s="136">
        <v>218</v>
      </c>
    </row>
    <row r="176" spans="1:22" ht="19.5" customHeight="1" x14ac:dyDescent="0.25">
      <c r="A176" s="57">
        <v>2</v>
      </c>
      <c r="B176" s="264"/>
      <c r="C176" s="223">
        <v>167</v>
      </c>
      <c r="D176" s="206">
        <v>27</v>
      </c>
      <c r="E176" s="457"/>
      <c r="F176" s="206" t="s">
        <v>1190</v>
      </c>
      <c r="G176" s="206" t="s">
        <v>246</v>
      </c>
      <c r="H176" s="206" t="s">
        <v>1187</v>
      </c>
      <c r="I176" s="206" t="s">
        <v>1037</v>
      </c>
      <c r="J176" s="206" t="s">
        <v>1083</v>
      </c>
      <c r="K176" s="206" t="str">
        <f>'ماهنشان مرکزی آرتا'!J33</f>
        <v>1397/12/15</v>
      </c>
      <c r="L176" s="206">
        <f>'[1]ماهنشان مرکزی آرتا'!G51</f>
        <v>0</v>
      </c>
      <c r="M176" s="206">
        <f>'[1]ماهنشان مرکزی آرتا'!H51</f>
        <v>0</v>
      </c>
      <c r="N176" s="206" t="str">
        <f>'ماهنشان مرکزی آرتا'!Q33</f>
        <v>*</v>
      </c>
      <c r="O176" s="206">
        <f>'[1]ماهنشان مرکزی آرتا'!R51</f>
        <v>0</v>
      </c>
      <c r="P176" s="206"/>
      <c r="Q176" s="206" t="str">
        <f>'ماهنشان مرکزی آرتا'!T33</f>
        <v>*</v>
      </c>
      <c r="R176" s="206"/>
      <c r="S176" s="206" t="str">
        <f>'ماهنشان مرکزی آرتا'!S33</f>
        <v>*</v>
      </c>
      <c r="T176" s="206"/>
      <c r="U176" s="136">
        <v>70</v>
      </c>
      <c r="V176" s="136">
        <v>223</v>
      </c>
    </row>
    <row r="177" spans="1:22" ht="19.5" customHeight="1" x14ac:dyDescent="0.25">
      <c r="A177" s="57">
        <v>2</v>
      </c>
      <c r="B177" s="264"/>
      <c r="C177" s="223">
        <v>168</v>
      </c>
      <c r="D177" s="206">
        <v>28</v>
      </c>
      <c r="E177" s="457"/>
      <c r="F177" s="206" t="s">
        <v>1163</v>
      </c>
      <c r="G177" s="206" t="s">
        <v>223</v>
      </c>
      <c r="H177" s="206" t="s">
        <v>1152</v>
      </c>
      <c r="I177" s="206" t="s">
        <v>1037</v>
      </c>
      <c r="J177" s="206" t="s">
        <v>1083</v>
      </c>
      <c r="K177" s="206" t="str">
        <f>'ماهنشان مرکزی آرتا'!J34</f>
        <v>97/12/2۲</v>
      </c>
      <c r="L177" s="206">
        <f>'[1]ماهنشان مرکزی آرتا'!G21</f>
        <v>0</v>
      </c>
      <c r="M177" s="206">
        <f>'[1]ماهنشان مرکزی آرتا'!H21</f>
        <v>0</v>
      </c>
      <c r="N177" s="206" t="str">
        <f>'ماهنشان مرکزی آرتا'!Q34</f>
        <v>*</v>
      </c>
      <c r="O177" s="206">
        <f>'[1]ماهنشان مرکزی آرتا'!R21</f>
        <v>0</v>
      </c>
      <c r="P177" s="206"/>
      <c r="Q177" s="206" t="str">
        <f>'ماهنشان مرکزی آرتا'!T34</f>
        <v>*</v>
      </c>
      <c r="R177" s="206"/>
      <c r="S177" s="206" t="str">
        <f>'ماهنشان مرکزی آرتا'!S34</f>
        <v>*</v>
      </c>
      <c r="T177" s="206"/>
      <c r="U177" s="136">
        <v>69</v>
      </c>
      <c r="V177" s="136">
        <v>252</v>
      </c>
    </row>
    <row r="178" spans="1:22" ht="19.5" customHeight="1" x14ac:dyDescent="0.25">
      <c r="A178" s="57">
        <v>2</v>
      </c>
      <c r="B178" s="264"/>
      <c r="C178" s="223">
        <v>169</v>
      </c>
      <c r="D178" s="206">
        <v>29</v>
      </c>
      <c r="E178" s="457"/>
      <c r="F178" s="206" t="s">
        <v>1151</v>
      </c>
      <c r="G178" s="206" t="s">
        <v>214</v>
      </c>
      <c r="H178" s="206" t="s">
        <v>1152</v>
      </c>
      <c r="I178" s="206" t="s">
        <v>1037</v>
      </c>
      <c r="J178" s="206" t="s">
        <v>1083</v>
      </c>
      <c r="K178" s="206" t="str">
        <f>'ماهنشان مرکزی آرتا'!J35</f>
        <v>1397/12/16</v>
      </c>
      <c r="L178" s="206">
        <f>'[1]ماهنشان مرکزی آرتا'!G8</f>
        <v>0</v>
      </c>
      <c r="M178" s="206">
        <f>'[1]ماهنشان مرکزی آرتا'!H8</f>
        <v>0</v>
      </c>
      <c r="N178" s="206" t="str">
        <f>'ماهنشان مرکزی آرتا'!Q35</f>
        <v>*</v>
      </c>
      <c r="O178" s="206">
        <f>'[1]ماهنشان مرکزی آرتا'!R8</f>
        <v>0</v>
      </c>
      <c r="P178" s="206"/>
      <c r="Q178" s="206" t="str">
        <f>'ماهنشان مرکزی آرتا'!T35</f>
        <v>*</v>
      </c>
      <c r="R178" s="206"/>
      <c r="S178" s="206" t="str">
        <f>'ماهنشان مرکزی آرتا'!S35</f>
        <v>*</v>
      </c>
      <c r="T178" s="206"/>
      <c r="U178" s="136">
        <v>62</v>
      </c>
      <c r="V178" s="136">
        <v>216</v>
      </c>
    </row>
    <row r="179" spans="1:22" ht="19.5" customHeight="1" x14ac:dyDescent="0.25">
      <c r="A179" s="57">
        <v>2</v>
      </c>
      <c r="B179" s="264"/>
      <c r="C179" s="223">
        <v>170</v>
      </c>
      <c r="D179" s="206">
        <v>30</v>
      </c>
      <c r="E179" s="457"/>
      <c r="F179" s="206" t="s">
        <v>1156</v>
      </c>
      <c r="G179" s="206" t="s">
        <v>218</v>
      </c>
      <c r="H179" s="206" t="s">
        <v>1152</v>
      </c>
      <c r="I179" s="206" t="s">
        <v>1037</v>
      </c>
      <c r="J179" s="206" t="s">
        <v>1083</v>
      </c>
      <c r="K179" s="206" t="str">
        <f>'ماهنشان مرکزی آرتا'!J36</f>
        <v>1397/12/20</v>
      </c>
      <c r="L179" s="206">
        <f>'[1]ماهنشان مرکزی آرتا'!G13</f>
        <v>0</v>
      </c>
      <c r="M179" s="206">
        <f>'[1]ماهنشان مرکزی آرتا'!H13</f>
        <v>0</v>
      </c>
      <c r="N179" s="206" t="str">
        <f>'ماهنشان مرکزی آرتا'!Q36</f>
        <v>*</v>
      </c>
      <c r="O179" s="206">
        <f>'[1]ماهنشان مرکزی آرتا'!R13</f>
        <v>0</v>
      </c>
      <c r="P179" s="206"/>
      <c r="Q179" s="206" t="str">
        <f>'ماهنشان مرکزی آرتا'!T36</f>
        <v>*</v>
      </c>
      <c r="R179" s="206"/>
      <c r="S179" s="206" t="str">
        <f>'ماهنشان مرکزی آرتا'!S36</f>
        <v>*</v>
      </c>
      <c r="T179" s="206"/>
      <c r="U179" s="136">
        <v>61</v>
      </c>
      <c r="V179" s="136">
        <v>182</v>
      </c>
    </row>
    <row r="180" spans="1:22" ht="19.5" customHeight="1" x14ac:dyDescent="0.25">
      <c r="A180" s="57">
        <v>2</v>
      </c>
      <c r="B180" s="264"/>
      <c r="C180" s="223">
        <v>171</v>
      </c>
      <c r="D180" s="206">
        <v>31</v>
      </c>
      <c r="E180" s="457"/>
      <c r="F180" s="206" t="s">
        <v>1159</v>
      </c>
      <c r="G180" s="206" t="s">
        <v>220</v>
      </c>
      <c r="H180" s="206" t="s">
        <v>1152</v>
      </c>
      <c r="I180" s="206" t="s">
        <v>1037</v>
      </c>
      <c r="J180" s="206" t="s">
        <v>1083</v>
      </c>
      <c r="K180" s="206" t="str">
        <f>'ماهنشان مرکزی آرتا'!J37</f>
        <v>1398/1/25</v>
      </c>
      <c r="L180" s="206">
        <f>'[1]ماهنشان مرکزی آرتا'!G17</f>
        <v>0</v>
      </c>
      <c r="M180" s="206">
        <f>'[1]ماهنشان مرکزی آرتا'!H17</f>
        <v>0</v>
      </c>
      <c r="N180" s="206" t="str">
        <f>'ماهنشان مرکزی آرتا'!Q37</f>
        <v>*</v>
      </c>
      <c r="O180" s="206">
        <f>'[1]ماهنشان مرکزی آرتا'!R17</f>
        <v>0</v>
      </c>
      <c r="P180" s="206"/>
      <c r="Q180" s="206" t="str">
        <f>'ماهنشان مرکزی آرتا'!T37</f>
        <v>*</v>
      </c>
      <c r="R180" s="206"/>
      <c r="S180" s="206" t="str">
        <f>'ماهنشان مرکزی آرتا'!S37</f>
        <v>*</v>
      </c>
      <c r="T180" s="206"/>
      <c r="U180" s="136">
        <v>61</v>
      </c>
      <c r="V180" s="136">
        <v>166</v>
      </c>
    </row>
    <row r="181" spans="1:22" ht="19.5" customHeight="1" x14ac:dyDescent="0.25">
      <c r="A181" s="57">
        <v>2</v>
      </c>
      <c r="B181" s="264"/>
      <c r="C181" s="223">
        <v>172</v>
      </c>
      <c r="D181" s="206">
        <v>32</v>
      </c>
      <c r="E181" s="457"/>
      <c r="F181" s="206" t="s">
        <v>1192</v>
      </c>
      <c r="G181" s="206" t="s">
        <v>248</v>
      </c>
      <c r="H181" s="206" t="s">
        <v>1187</v>
      </c>
      <c r="I181" s="206" t="s">
        <v>1037</v>
      </c>
      <c r="J181" s="206" t="s">
        <v>1083</v>
      </c>
      <c r="K181" s="206" t="str">
        <f>'ماهنشان مرکزی آرتا'!J38</f>
        <v>1397/12/8</v>
      </c>
      <c r="L181" s="206">
        <f>'[1]ماهنشان مرکزی آرتا'!G54</f>
        <v>0</v>
      </c>
      <c r="M181" s="206">
        <f>'[1]ماهنشان مرکزی آرتا'!H54</f>
        <v>0</v>
      </c>
      <c r="N181" s="206" t="str">
        <f>'ماهنشان مرکزی آرتا'!Q38</f>
        <v>*</v>
      </c>
      <c r="O181" s="206">
        <f>'[1]ماهنشان مرکزی آرتا'!R54</f>
        <v>0</v>
      </c>
      <c r="P181" s="206"/>
      <c r="Q181" s="206" t="str">
        <f>'ماهنشان مرکزی آرتا'!T38</f>
        <v>*</v>
      </c>
      <c r="R181" s="206"/>
      <c r="S181" s="206" t="str">
        <f>'ماهنشان مرکزی آرتا'!S38</f>
        <v>*</v>
      </c>
      <c r="T181" s="206"/>
      <c r="U181" s="136">
        <v>60</v>
      </c>
      <c r="V181" s="136">
        <v>234</v>
      </c>
    </row>
    <row r="182" spans="1:22" ht="19.5" customHeight="1" x14ac:dyDescent="0.25">
      <c r="A182" s="57">
        <v>2</v>
      </c>
      <c r="B182" s="264"/>
      <c r="C182" s="223">
        <v>173</v>
      </c>
      <c r="D182" s="206">
        <v>33</v>
      </c>
      <c r="E182" s="457"/>
      <c r="F182" s="206" t="s">
        <v>1155</v>
      </c>
      <c r="G182" s="206" t="s">
        <v>217</v>
      </c>
      <c r="H182" s="206" t="s">
        <v>1152</v>
      </c>
      <c r="I182" s="206" t="s">
        <v>1037</v>
      </c>
      <c r="J182" s="206" t="s">
        <v>1083</v>
      </c>
      <c r="K182" s="206" t="str">
        <f>'ماهنشان مرکزی آرتا'!J39</f>
        <v>1397/12/16</v>
      </c>
      <c r="L182" s="206">
        <f>'[1]ماهنشان مرکزی آرتا'!G11</f>
        <v>0</v>
      </c>
      <c r="M182" s="206">
        <f>'[1]ماهنشان مرکزی آرتا'!H11</f>
        <v>0</v>
      </c>
      <c r="N182" s="206" t="str">
        <f>'ماهنشان مرکزی آرتا'!Q39</f>
        <v>*</v>
      </c>
      <c r="O182" s="206">
        <f>'[1]ماهنشان مرکزی آرتا'!R11</f>
        <v>0</v>
      </c>
      <c r="P182" s="206"/>
      <c r="Q182" s="206" t="str">
        <f>'ماهنشان مرکزی آرتا'!T39</f>
        <v>*</v>
      </c>
      <c r="R182" s="206"/>
      <c r="S182" s="206" t="str">
        <f>'ماهنشان مرکزی آرتا'!S39</f>
        <v>*</v>
      </c>
      <c r="T182" s="206"/>
      <c r="U182" s="136">
        <v>59</v>
      </c>
      <c r="V182" s="136">
        <v>179</v>
      </c>
    </row>
    <row r="183" spans="1:22" ht="19.5" customHeight="1" x14ac:dyDescent="0.25">
      <c r="A183" s="57">
        <v>2</v>
      </c>
      <c r="B183" s="264"/>
      <c r="C183" s="223">
        <v>174</v>
      </c>
      <c r="D183" s="206">
        <v>34</v>
      </c>
      <c r="E183" s="457"/>
      <c r="F183" s="206" t="s">
        <v>1186</v>
      </c>
      <c r="G183" s="206" t="s">
        <v>243</v>
      </c>
      <c r="H183" s="206" t="s">
        <v>1187</v>
      </c>
      <c r="I183" s="206" t="s">
        <v>1037</v>
      </c>
      <c r="J183" s="206" t="s">
        <v>1083</v>
      </c>
      <c r="K183" s="206" t="str">
        <f>'ماهنشان مرکزی آرتا'!J40</f>
        <v>1397/12/15</v>
      </c>
      <c r="L183" s="206">
        <f>'[1]ماهنشان مرکزی آرتا'!G47</f>
        <v>0</v>
      </c>
      <c r="M183" s="206">
        <f>'[1]ماهنشان مرکزی آرتا'!H47</f>
        <v>0</v>
      </c>
      <c r="N183" s="206" t="str">
        <f>'ماهنشان مرکزی آرتا'!Q40</f>
        <v>*</v>
      </c>
      <c r="O183" s="206">
        <f>'[1]ماهنشان مرکزی آرتا'!R47</f>
        <v>0</v>
      </c>
      <c r="P183" s="206"/>
      <c r="Q183" s="206" t="str">
        <f>'ماهنشان مرکزی آرتا'!T40</f>
        <v>*</v>
      </c>
      <c r="R183" s="206"/>
      <c r="S183" s="206" t="str">
        <f>'ماهنشان مرکزی آرتا'!S40</f>
        <v>*</v>
      </c>
      <c r="T183" s="206"/>
      <c r="U183" s="136">
        <v>55</v>
      </c>
      <c r="V183" s="136">
        <v>184</v>
      </c>
    </row>
    <row r="184" spans="1:22" ht="19.5" customHeight="1" x14ac:dyDescent="0.25">
      <c r="A184" s="57">
        <v>2</v>
      </c>
      <c r="B184" s="264"/>
      <c r="C184" s="223">
        <v>175</v>
      </c>
      <c r="D184" s="206">
        <v>35</v>
      </c>
      <c r="E184" s="457"/>
      <c r="F184" s="206" t="s">
        <v>1174</v>
      </c>
      <c r="G184" s="206" t="s">
        <v>233</v>
      </c>
      <c r="H184" s="206" t="s">
        <v>1152</v>
      </c>
      <c r="I184" s="206" t="s">
        <v>1037</v>
      </c>
      <c r="J184" s="206" t="s">
        <v>1083</v>
      </c>
      <c r="K184" s="206" t="str">
        <f>'ماهنشان مرکزی آرتا'!J41</f>
        <v>1397/12/15</v>
      </c>
      <c r="L184" s="206">
        <f>'[1]ماهنشان مرکزی آرتا'!G34</f>
        <v>0</v>
      </c>
      <c r="M184" s="206">
        <f>'[1]ماهنشان مرکزی آرتا'!H34</f>
        <v>0</v>
      </c>
      <c r="N184" s="206" t="str">
        <f>'ماهنشان مرکزی آرتا'!Q41</f>
        <v>*</v>
      </c>
      <c r="O184" s="206">
        <f>'[1]ماهنشان مرکزی آرتا'!R34</f>
        <v>0</v>
      </c>
      <c r="P184" s="206"/>
      <c r="Q184" s="206" t="str">
        <f>'ماهنشان مرکزی آرتا'!T41</f>
        <v>*</v>
      </c>
      <c r="R184" s="206"/>
      <c r="S184" s="206" t="str">
        <f>'ماهنشان مرکزی آرتا'!S41</f>
        <v>*</v>
      </c>
      <c r="T184" s="206"/>
      <c r="U184" s="136">
        <v>54</v>
      </c>
      <c r="V184" s="136">
        <v>164</v>
      </c>
    </row>
    <row r="185" spans="1:22" ht="19.5" customHeight="1" x14ac:dyDescent="0.25">
      <c r="A185" s="57">
        <v>2</v>
      </c>
      <c r="B185" s="264"/>
      <c r="C185" s="223">
        <v>176</v>
      </c>
      <c r="D185" s="206">
        <v>36</v>
      </c>
      <c r="E185" s="457"/>
      <c r="F185" s="206" t="s">
        <v>1180</v>
      </c>
      <c r="G185" s="206" t="s">
        <v>239</v>
      </c>
      <c r="H185" s="206" t="s">
        <v>1178</v>
      </c>
      <c r="I185" s="206" t="s">
        <v>1037</v>
      </c>
      <c r="J185" s="206" t="s">
        <v>1083</v>
      </c>
      <c r="K185" s="206" t="str">
        <f>'ماهنشان مرکزی آرتا'!J42</f>
        <v>97/12/3</v>
      </c>
      <c r="L185" s="206">
        <f>'[1]ماهنشان مرکزی آرتا'!G39</f>
        <v>0</v>
      </c>
      <c r="M185" s="206">
        <f>'[1]ماهنشان مرکزی آرتا'!H39</f>
        <v>0</v>
      </c>
      <c r="N185" s="206" t="str">
        <f>'ماهنشان مرکزی آرتا'!Q42</f>
        <v>*</v>
      </c>
      <c r="O185" s="206">
        <f>'[1]ماهنشان مرکزی آرتا'!R39</f>
        <v>0</v>
      </c>
      <c r="P185" s="206"/>
      <c r="Q185" s="206" t="str">
        <f>'ماهنشان مرکزی آرتا'!T42</f>
        <v>*</v>
      </c>
      <c r="R185" s="206"/>
      <c r="S185" s="206" t="str">
        <f>'ماهنشان مرکزی آرتا'!S42</f>
        <v>*</v>
      </c>
      <c r="T185" s="206"/>
      <c r="U185" s="136">
        <v>50</v>
      </c>
      <c r="V185" s="136">
        <v>162</v>
      </c>
    </row>
    <row r="186" spans="1:22" ht="19.5" customHeight="1" x14ac:dyDescent="0.25">
      <c r="A186" s="57">
        <v>2</v>
      </c>
      <c r="B186" s="264"/>
      <c r="C186" s="223">
        <v>177</v>
      </c>
      <c r="D186" s="206">
        <v>37</v>
      </c>
      <c r="E186" s="457"/>
      <c r="F186" s="206" t="s">
        <v>1166</v>
      </c>
      <c r="G186" s="206" t="s">
        <v>225</v>
      </c>
      <c r="H186" s="206" t="s">
        <v>1152</v>
      </c>
      <c r="I186" s="206" t="s">
        <v>1037</v>
      </c>
      <c r="J186" s="206" t="s">
        <v>1083</v>
      </c>
      <c r="K186" s="206" t="str">
        <f>'ماهنشان مرکزی آرتا'!J43</f>
        <v>1397/12/20</v>
      </c>
      <c r="L186" s="206">
        <f>'[1]ماهنشان مرکزی آرتا'!G24</f>
        <v>0</v>
      </c>
      <c r="M186" s="206">
        <f>'[1]ماهنشان مرکزی آرتا'!H24</f>
        <v>0</v>
      </c>
      <c r="N186" s="206" t="str">
        <f>'ماهنشان مرکزی آرتا'!Q43</f>
        <v>*</v>
      </c>
      <c r="O186" s="206">
        <f>'[1]ماهنشان مرکزی آرتا'!R24</f>
        <v>0</v>
      </c>
      <c r="P186" s="206"/>
      <c r="Q186" s="206" t="str">
        <f>'ماهنشان مرکزی آرتا'!T43</f>
        <v>*</v>
      </c>
      <c r="R186" s="206"/>
      <c r="S186" s="206" t="str">
        <f>'ماهنشان مرکزی آرتا'!S43</f>
        <v>*</v>
      </c>
      <c r="T186" s="206"/>
      <c r="U186" s="136">
        <v>49</v>
      </c>
      <c r="V186" s="136">
        <v>181</v>
      </c>
    </row>
    <row r="187" spans="1:22" ht="19.5" customHeight="1" x14ac:dyDescent="0.25">
      <c r="A187" s="57">
        <v>2</v>
      </c>
      <c r="B187" s="264"/>
      <c r="C187" s="223">
        <v>178</v>
      </c>
      <c r="D187" s="206">
        <v>38</v>
      </c>
      <c r="E187" s="457"/>
      <c r="F187" s="206" t="s">
        <v>1158</v>
      </c>
      <c r="G187" s="206" t="s">
        <v>219</v>
      </c>
      <c r="H187" s="206" t="s">
        <v>1152</v>
      </c>
      <c r="I187" s="206" t="s">
        <v>1037</v>
      </c>
      <c r="J187" s="206" t="s">
        <v>1083</v>
      </c>
      <c r="K187" s="206" t="str">
        <f>'ماهنشان مرکزی آرتا'!J44</f>
        <v>1397/12/16</v>
      </c>
      <c r="L187" s="206">
        <f>'[1]ماهنشان مرکزی آرتا'!G16</f>
        <v>0</v>
      </c>
      <c r="M187" s="206">
        <f>'[1]ماهنشان مرکزی آرتا'!H16</f>
        <v>0</v>
      </c>
      <c r="N187" s="206" t="str">
        <f>'ماهنشان مرکزی آرتا'!Q44</f>
        <v>*</v>
      </c>
      <c r="O187" s="206">
        <f>'[1]ماهنشان مرکزی آرتا'!R16</f>
        <v>0</v>
      </c>
      <c r="P187" s="206"/>
      <c r="Q187" s="206" t="str">
        <f>'ماهنشان مرکزی آرتا'!T44</f>
        <v>*</v>
      </c>
      <c r="R187" s="206"/>
      <c r="S187" s="206" t="str">
        <f>'ماهنشان مرکزی آرتا'!S44</f>
        <v>*</v>
      </c>
      <c r="T187" s="206"/>
      <c r="U187" s="136">
        <v>47</v>
      </c>
      <c r="V187" s="136">
        <v>159</v>
      </c>
    </row>
    <row r="188" spans="1:22" ht="19.5" customHeight="1" x14ac:dyDescent="0.25">
      <c r="A188" s="57">
        <v>2</v>
      </c>
      <c r="B188" s="264"/>
      <c r="C188" s="223">
        <v>179</v>
      </c>
      <c r="D188" s="206">
        <v>39</v>
      </c>
      <c r="E188" s="457"/>
      <c r="F188" s="206" t="s">
        <v>1210</v>
      </c>
      <c r="G188" s="206" t="s">
        <v>267</v>
      </c>
      <c r="H188" s="206" t="s">
        <v>1187</v>
      </c>
      <c r="I188" s="206" t="s">
        <v>1037</v>
      </c>
      <c r="J188" s="206" t="s">
        <v>1083</v>
      </c>
      <c r="K188" s="206" t="str">
        <f>'ماهنشان مرکزی آرتا'!J45</f>
        <v>97/12/3</v>
      </c>
      <c r="L188" s="206">
        <f>'[1]ماهنشان مرکزی آرتا'!G81</f>
        <v>0</v>
      </c>
      <c r="M188" s="206">
        <f>'[1]ماهنشان مرکزی آرتا'!H81</f>
        <v>0</v>
      </c>
      <c r="N188" s="206" t="str">
        <f>'ماهنشان مرکزی آرتا'!Q45</f>
        <v>*</v>
      </c>
      <c r="O188" s="206">
        <f>'[1]ماهنشان مرکزی آرتا'!R81</f>
        <v>0</v>
      </c>
      <c r="P188" s="206"/>
      <c r="Q188" s="206" t="str">
        <f>'ماهنشان مرکزی آرتا'!T45</f>
        <v>*</v>
      </c>
      <c r="R188" s="206"/>
      <c r="S188" s="206" t="str">
        <f>'ماهنشان مرکزی آرتا'!S45</f>
        <v>*</v>
      </c>
      <c r="T188" s="206"/>
      <c r="U188" s="136">
        <v>47</v>
      </c>
      <c r="V188" s="136">
        <v>154</v>
      </c>
    </row>
    <row r="189" spans="1:22" ht="19.5" customHeight="1" x14ac:dyDescent="0.25">
      <c r="A189" s="57">
        <v>2</v>
      </c>
      <c r="B189" s="264"/>
      <c r="C189" s="223">
        <v>180</v>
      </c>
      <c r="D189" s="206">
        <v>40</v>
      </c>
      <c r="E189" s="457"/>
      <c r="F189" s="206" t="s">
        <v>1179</v>
      </c>
      <c r="G189" s="206" t="s">
        <v>98</v>
      </c>
      <c r="H189" s="206" t="s">
        <v>1178</v>
      </c>
      <c r="I189" s="206" t="s">
        <v>1037</v>
      </c>
      <c r="J189" s="206" t="s">
        <v>1083</v>
      </c>
      <c r="K189" s="206" t="str">
        <f>'ماهنشان مرکزی آرتا'!J46</f>
        <v>97/12/3</v>
      </c>
      <c r="L189" s="206">
        <f>'[1]ماهنشان مرکزی آرتا'!G38</f>
        <v>0</v>
      </c>
      <c r="M189" s="206">
        <f>'[1]ماهنشان مرکزی آرتا'!H38</f>
        <v>0</v>
      </c>
      <c r="N189" s="206" t="str">
        <f>'ماهنشان مرکزی آرتا'!Q46</f>
        <v>*</v>
      </c>
      <c r="O189" s="206">
        <f>'[1]ماهنشان مرکزی آرتا'!R38</f>
        <v>0</v>
      </c>
      <c r="P189" s="206"/>
      <c r="Q189" s="206" t="str">
        <f>'ماهنشان مرکزی آرتا'!T46</f>
        <v>*</v>
      </c>
      <c r="R189" s="206"/>
      <c r="S189" s="206" t="str">
        <f>'ماهنشان مرکزی آرتا'!S46</f>
        <v>*</v>
      </c>
      <c r="T189" s="206"/>
      <c r="U189" s="136">
        <v>47</v>
      </c>
      <c r="V189" s="136">
        <v>139</v>
      </c>
    </row>
    <row r="190" spans="1:22" ht="19.5" customHeight="1" x14ac:dyDescent="0.25">
      <c r="A190" s="57">
        <v>2</v>
      </c>
      <c r="B190" s="264"/>
      <c r="C190" s="223">
        <v>181</v>
      </c>
      <c r="D190" s="206">
        <v>41</v>
      </c>
      <c r="E190" s="457"/>
      <c r="F190" s="206" t="s">
        <v>1171</v>
      </c>
      <c r="G190" s="206" t="s">
        <v>230</v>
      </c>
      <c r="H190" s="206" t="s">
        <v>1152</v>
      </c>
      <c r="I190" s="206" t="s">
        <v>1037</v>
      </c>
      <c r="J190" s="206" t="s">
        <v>1083</v>
      </c>
      <c r="K190" s="206" t="str">
        <f>'ماهنشان مرکزی آرتا'!J47</f>
        <v>1397/12/20</v>
      </c>
      <c r="L190" s="206">
        <f>'[1]ماهنشان مرکزی آرتا'!G31</f>
        <v>0</v>
      </c>
      <c r="M190" s="206">
        <f>'[1]ماهنشان مرکزی آرتا'!H31</f>
        <v>0</v>
      </c>
      <c r="N190" s="206" t="str">
        <f>'ماهنشان مرکزی آرتا'!Q47</f>
        <v>*</v>
      </c>
      <c r="O190" s="206">
        <f>'[1]ماهنشان مرکزی آرتا'!R31</f>
        <v>0</v>
      </c>
      <c r="P190" s="206"/>
      <c r="Q190" s="206" t="str">
        <f>'ماهنشان مرکزی آرتا'!T47</f>
        <v>*</v>
      </c>
      <c r="R190" s="206"/>
      <c r="S190" s="206" t="str">
        <f>'ماهنشان مرکزی آرتا'!S47</f>
        <v>*</v>
      </c>
      <c r="T190" s="206"/>
      <c r="U190" s="136">
        <v>44</v>
      </c>
      <c r="V190" s="136">
        <v>143</v>
      </c>
    </row>
    <row r="191" spans="1:22" ht="19.5" customHeight="1" x14ac:dyDescent="0.25">
      <c r="A191" s="57">
        <v>2</v>
      </c>
      <c r="B191" s="264"/>
      <c r="C191" s="223">
        <v>182</v>
      </c>
      <c r="D191" s="206">
        <v>42</v>
      </c>
      <c r="E191" s="457"/>
      <c r="F191" s="206" t="s">
        <v>1203</v>
      </c>
      <c r="G191" s="206" t="s">
        <v>260</v>
      </c>
      <c r="H191" s="206" t="s">
        <v>1187</v>
      </c>
      <c r="I191" s="206" t="s">
        <v>1037</v>
      </c>
      <c r="J191" s="206" t="s">
        <v>1083</v>
      </c>
      <c r="K191" s="206" t="str">
        <f>'ماهنشان مرکزی آرتا'!J48</f>
        <v>1397/12/7</v>
      </c>
      <c r="L191" s="206">
        <f>'[1]ماهنشان مرکزی آرتا'!G72</f>
        <v>0</v>
      </c>
      <c r="M191" s="206">
        <f>'[1]ماهنشان مرکزی آرتا'!H72</f>
        <v>0</v>
      </c>
      <c r="N191" s="206" t="str">
        <f>'ماهنشان مرکزی آرتا'!Q48</f>
        <v>*</v>
      </c>
      <c r="O191" s="206">
        <f>'[1]ماهنشان مرکزی آرتا'!R72</f>
        <v>0</v>
      </c>
      <c r="P191" s="206"/>
      <c r="Q191" s="206" t="str">
        <f>'ماهنشان مرکزی آرتا'!T48</f>
        <v>*</v>
      </c>
      <c r="R191" s="206"/>
      <c r="S191" s="206" t="str">
        <f>'ماهنشان مرکزی آرتا'!S48</f>
        <v>*</v>
      </c>
      <c r="T191" s="206"/>
      <c r="U191" s="136">
        <v>43</v>
      </c>
      <c r="V191" s="136">
        <v>149</v>
      </c>
    </row>
    <row r="192" spans="1:22" ht="19.5" customHeight="1" x14ac:dyDescent="0.25">
      <c r="A192" s="57">
        <v>2</v>
      </c>
      <c r="B192" s="264"/>
      <c r="C192" s="223">
        <v>183</v>
      </c>
      <c r="D192" s="206">
        <v>43</v>
      </c>
      <c r="E192" s="457"/>
      <c r="F192" s="206" t="s">
        <v>1195</v>
      </c>
      <c r="G192" s="206" t="s">
        <v>251</v>
      </c>
      <c r="H192" s="206" t="s">
        <v>1187</v>
      </c>
      <c r="I192" s="206" t="s">
        <v>1037</v>
      </c>
      <c r="J192" s="206" t="s">
        <v>1083</v>
      </c>
      <c r="K192" s="206" t="str">
        <f>'ماهنشان مرکزی آرتا'!J49</f>
        <v>1397/12/20</v>
      </c>
      <c r="L192" s="206">
        <f>'[1]ماهنشان مرکزی آرتا'!G58</f>
        <v>0</v>
      </c>
      <c r="M192" s="206">
        <f>'[1]ماهنشان مرکزی آرتا'!H58</f>
        <v>0</v>
      </c>
      <c r="N192" s="206" t="str">
        <f>'ماهنشان مرکزی آرتا'!Q49</f>
        <v>*</v>
      </c>
      <c r="O192" s="206">
        <f>'[1]ماهنشان مرکزی آرتا'!R58</f>
        <v>0</v>
      </c>
      <c r="P192" s="206"/>
      <c r="Q192" s="206" t="str">
        <f>'ماهنشان مرکزی آرتا'!T49</f>
        <v>*</v>
      </c>
      <c r="R192" s="206"/>
      <c r="S192" s="206" t="str">
        <f>'ماهنشان مرکزی آرتا'!S49</f>
        <v>*</v>
      </c>
      <c r="T192" s="206"/>
      <c r="U192" s="136">
        <v>41</v>
      </c>
      <c r="V192" s="136">
        <v>152</v>
      </c>
    </row>
    <row r="193" spans="1:35" ht="19.5" customHeight="1" x14ac:dyDescent="0.25">
      <c r="A193" s="57">
        <v>2</v>
      </c>
      <c r="B193" s="264"/>
      <c r="C193" s="223">
        <v>184</v>
      </c>
      <c r="D193" s="206">
        <v>44</v>
      </c>
      <c r="E193" s="457"/>
      <c r="F193" s="206" t="s">
        <v>1153</v>
      </c>
      <c r="G193" s="206" t="s">
        <v>215</v>
      </c>
      <c r="H193" s="206" t="s">
        <v>1152</v>
      </c>
      <c r="I193" s="206" t="s">
        <v>1037</v>
      </c>
      <c r="J193" s="206" t="s">
        <v>1083</v>
      </c>
      <c r="K193" s="206" t="str">
        <f>'ماهنشان مرکزی آرتا'!J50</f>
        <v>1397/12/16</v>
      </c>
      <c r="L193" s="206">
        <f>'[1]ماهنشان مرکزی آرتا'!G9</f>
        <v>0</v>
      </c>
      <c r="M193" s="206">
        <f>'[1]ماهنشان مرکزی آرتا'!H9</f>
        <v>0</v>
      </c>
      <c r="N193" s="206" t="str">
        <f>'ماهنشان مرکزی آرتا'!Q50</f>
        <v>*</v>
      </c>
      <c r="O193" s="206">
        <f>'[1]ماهنشان مرکزی آرتا'!R9</f>
        <v>0</v>
      </c>
      <c r="P193" s="206"/>
      <c r="Q193" s="206" t="str">
        <f>'ماهنشان مرکزی آرتا'!T50</f>
        <v>*</v>
      </c>
      <c r="R193" s="206"/>
      <c r="S193" s="206" t="str">
        <f>'ماهنشان مرکزی آرتا'!S50</f>
        <v>*</v>
      </c>
      <c r="T193" s="206"/>
      <c r="U193" s="136">
        <v>39</v>
      </c>
      <c r="V193" s="136">
        <v>141</v>
      </c>
    </row>
    <row r="194" spans="1:35" ht="19.5" customHeight="1" x14ac:dyDescent="0.25">
      <c r="A194" s="57">
        <v>2</v>
      </c>
      <c r="B194" s="264"/>
      <c r="C194" s="223">
        <v>185</v>
      </c>
      <c r="D194" s="206">
        <v>45</v>
      </c>
      <c r="E194" s="457"/>
      <c r="F194" s="206" t="s">
        <v>1157</v>
      </c>
      <c r="G194" s="206" t="s">
        <v>179</v>
      </c>
      <c r="H194" s="206" t="s">
        <v>1152</v>
      </c>
      <c r="I194" s="206" t="s">
        <v>1037</v>
      </c>
      <c r="J194" s="206" t="s">
        <v>1083</v>
      </c>
      <c r="K194" s="206" t="str">
        <f>'ماهنشان مرکزی آرتا'!J51</f>
        <v>1397/12/16</v>
      </c>
      <c r="L194" s="206">
        <f>'[1]ماهنشان مرکزی آرتا'!G15</f>
        <v>0</v>
      </c>
      <c r="M194" s="206">
        <f>'[1]ماهنشان مرکزی آرتا'!H15</f>
        <v>0</v>
      </c>
      <c r="N194" s="206" t="str">
        <f>'ماهنشان مرکزی آرتا'!Q51</f>
        <v>*</v>
      </c>
      <c r="O194" s="206">
        <f>'[1]ماهنشان مرکزی آرتا'!R15</f>
        <v>0</v>
      </c>
      <c r="P194" s="206"/>
      <c r="Q194" s="206" t="str">
        <f>'ماهنشان مرکزی آرتا'!T51</f>
        <v>*</v>
      </c>
      <c r="R194" s="206"/>
      <c r="S194" s="206" t="str">
        <f>'ماهنشان مرکزی آرتا'!S51</f>
        <v>*</v>
      </c>
      <c r="T194" s="206"/>
      <c r="U194" s="136">
        <v>30</v>
      </c>
      <c r="V194" s="136">
        <v>95</v>
      </c>
    </row>
    <row r="195" spans="1:35" ht="19.5" customHeight="1" x14ac:dyDescent="0.25">
      <c r="A195" s="57">
        <v>2</v>
      </c>
      <c r="B195" s="264"/>
      <c r="C195" s="223">
        <v>186</v>
      </c>
      <c r="D195" s="206">
        <v>46</v>
      </c>
      <c r="E195" s="457"/>
      <c r="F195" s="206" t="s">
        <v>1165</v>
      </c>
      <c r="G195" s="206" t="s">
        <v>128</v>
      </c>
      <c r="H195" s="206" t="s">
        <v>1152</v>
      </c>
      <c r="I195" s="206" t="s">
        <v>1037</v>
      </c>
      <c r="J195" s="206" t="s">
        <v>1083</v>
      </c>
      <c r="K195" s="206" t="str">
        <f>'ماهنشان مرکزی آرتا'!J52</f>
        <v>97/12/2۲</v>
      </c>
      <c r="L195" s="206">
        <f>'[1]ماهنشان مرکزی آرتا'!G23</f>
        <v>0</v>
      </c>
      <c r="M195" s="206">
        <f>'[1]ماهنشان مرکزی آرتا'!H23</f>
        <v>0</v>
      </c>
      <c r="N195" s="206" t="str">
        <f>'ماهنشان مرکزی آرتا'!Q52</f>
        <v>*</v>
      </c>
      <c r="O195" s="206">
        <f>'[1]ماهنشان مرکزی آرتا'!R23</f>
        <v>0</v>
      </c>
      <c r="P195" s="206"/>
      <c r="Q195" s="206" t="str">
        <f>'ماهنشان مرکزی آرتا'!T52</f>
        <v>*</v>
      </c>
      <c r="R195" s="206"/>
      <c r="S195" s="206" t="str">
        <f>'ماهنشان مرکزی آرتا'!S52</f>
        <v>*</v>
      </c>
      <c r="T195" s="206"/>
      <c r="U195" s="136">
        <v>30</v>
      </c>
      <c r="V195" s="136">
        <v>92</v>
      </c>
    </row>
    <row r="196" spans="1:35" ht="19.5" customHeight="1" x14ac:dyDescent="0.25">
      <c r="A196" s="57">
        <v>2</v>
      </c>
      <c r="B196" s="264"/>
      <c r="C196" s="223">
        <v>187</v>
      </c>
      <c r="D196" s="206">
        <v>47</v>
      </c>
      <c r="E196" s="457"/>
      <c r="F196" s="206" t="s">
        <v>1199</v>
      </c>
      <c r="G196" s="206" t="s">
        <v>256</v>
      </c>
      <c r="H196" s="206" t="s">
        <v>1187</v>
      </c>
      <c r="I196" s="206" t="s">
        <v>1037</v>
      </c>
      <c r="J196" s="206" t="s">
        <v>1083</v>
      </c>
      <c r="K196" s="206">
        <f>'ماهنشان مرکزی آرتا'!J53</f>
        <v>0</v>
      </c>
      <c r="L196" s="206">
        <f>'[1]ماهنشان مرکزی آرتا'!G63</f>
        <v>0</v>
      </c>
      <c r="M196" s="206">
        <f>'[1]ماهنشان مرکزی آرتا'!H63</f>
        <v>0</v>
      </c>
      <c r="N196" s="206">
        <f>'ماهنشان مرکزی آرتا'!Q53</f>
        <v>0</v>
      </c>
      <c r="O196" s="206">
        <f>'[1]ماهنشان مرکزی آرتا'!R63</f>
        <v>0</v>
      </c>
      <c r="P196" s="206"/>
      <c r="Q196" s="206">
        <f>'ماهنشان مرکزی آرتا'!T53</f>
        <v>0</v>
      </c>
      <c r="R196" s="206"/>
      <c r="S196" s="206">
        <f>'ماهنشان مرکزی آرتا'!S53</f>
        <v>0</v>
      </c>
      <c r="T196" s="206"/>
      <c r="U196" s="54">
        <v>26</v>
      </c>
      <c r="V196" s="54">
        <v>89</v>
      </c>
    </row>
    <row r="197" spans="1:35" ht="19.5" customHeight="1" x14ac:dyDescent="0.25">
      <c r="A197" s="57">
        <v>2</v>
      </c>
      <c r="B197" s="264"/>
      <c r="C197" s="223">
        <v>188</v>
      </c>
      <c r="D197" s="206">
        <v>48</v>
      </c>
      <c r="E197" s="457"/>
      <c r="F197" s="206" t="s">
        <v>1160</v>
      </c>
      <c r="G197" s="206" t="s">
        <v>221</v>
      </c>
      <c r="H197" s="206" t="s">
        <v>1152</v>
      </c>
      <c r="I197" s="206" t="s">
        <v>1037</v>
      </c>
      <c r="J197" s="206" t="s">
        <v>1083</v>
      </c>
      <c r="K197" s="206">
        <f>'ماهنشان مرکزی آرتا'!J54</f>
        <v>0</v>
      </c>
      <c r="L197" s="206">
        <f>'[1]ماهنشان مرکزی آرتا'!G18</f>
        <v>0</v>
      </c>
      <c r="M197" s="206">
        <f>'[1]ماهنشان مرکزی آرتا'!H18</f>
        <v>0</v>
      </c>
      <c r="N197" s="206">
        <f>'ماهنشان مرکزی آرتا'!Q54</f>
        <v>0</v>
      </c>
      <c r="O197" s="206">
        <f>'[1]ماهنشان مرکزی آرتا'!R18</f>
        <v>0</v>
      </c>
      <c r="P197" s="206"/>
      <c r="Q197" s="206">
        <f>'ماهنشان مرکزی آرتا'!T54</f>
        <v>0</v>
      </c>
      <c r="R197" s="206"/>
      <c r="S197" s="206">
        <f>'ماهنشان مرکزی آرتا'!S54</f>
        <v>0</v>
      </c>
      <c r="T197" s="206"/>
      <c r="U197" s="54">
        <v>26</v>
      </c>
      <c r="V197" s="54">
        <v>75</v>
      </c>
    </row>
    <row r="198" spans="1:35" ht="19.5" customHeight="1" x14ac:dyDescent="0.25">
      <c r="A198" s="57">
        <v>2</v>
      </c>
      <c r="B198" s="264"/>
      <c r="C198" s="223">
        <v>189</v>
      </c>
      <c r="D198" s="206">
        <v>49</v>
      </c>
      <c r="E198" s="457"/>
      <c r="F198" s="206" t="s">
        <v>1193</v>
      </c>
      <c r="G198" s="206" t="s">
        <v>249</v>
      </c>
      <c r="H198" s="206" t="s">
        <v>1187</v>
      </c>
      <c r="I198" s="206" t="s">
        <v>1037</v>
      </c>
      <c r="J198" s="206" t="s">
        <v>1083</v>
      </c>
      <c r="K198" s="206" t="str">
        <f>'ماهنشان مرکزی آرتا'!J55</f>
        <v>98/02/26</v>
      </c>
      <c r="L198" s="206">
        <f>'[1]ماهنشان مرکزی آرتا'!G55</f>
        <v>0</v>
      </c>
      <c r="M198" s="206">
        <f>'[1]ماهنشان مرکزی آرتا'!H55</f>
        <v>0</v>
      </c>
      <c r="N198" s="206" t="str">
        <f>'ماهنشان مرکزی آرتا'!Q55</f>
        <v>*</v>
      </c>
      <c r="O198" s="206">
        <f>'[1]ماهنشان مرکزی آرتا'!R55</f>
        <v>0</v>
      </c>
      <c r="P198" s="206"/>
      <c r="Q198" s="206" t="str">
        <f>'ماهنشان مرکزی آرتا'!T55</f>
        <v>*</v>
      </c>
      <c r="R198" s="206"/>
      <c r="S198" s="206" t="str">
        <f>'ماهنشان مرکزی آرتا'!S55</f>
        <v>*</v>
      </c>
      <c r="T198" s="206"/>
      <c r="U198" s="102">
        <v>25</v>
      </c>
      <c r="V198" s="102">
        <v>98</v>
      </c>
    </row>
    <row r="199" spans="1:35" ht="19.5" customHeight="1" x14ac:dyDescent="0.25">
      <c r="A199" s="57">
        <v>2</v>
      </c>
      <c r="B199" s="264"/>
      <c r="C199" s="223">
        <v>190</v>
      </c>
      <c r="D199" s="206">
        <v>50</v>
      </c>
      <c r="E199" s="457"/>
      <c r="F199" s="206" t="s">
        <v>1170</v>
      </c>
      <c r="G199" s="206" t="s">
        <v>229</v>
      </c>
      <c r="H199" s="206" t="s">
        <v>1152</v>
      </c>
      <c r="I199" s="206" t="s">
        <v>1037</v>
      </c>
      <c r="J199" s="206" t="s">
        <v>1083</v>
      </c>
      <c r="K199" s="206" t="str">
        <f>'ماهنشان مرکزی آرتا'!J56</f>
        <v>98/02/27</v>
      </c>
      <c r="L199" s="206">
        <f>'[1]ماهنشان مرکزی آرتا'!G30</f>
        <v>0</v>
      </c>
      <c r="M199" s="206">
        <f>'[1]ماهنشان مرکزی آرتا'!H30</f>
        <v>0</v>
      </c>
      <c r="N199" s="206" t="str">
        <f>'ماهنشان مرکزی آرتا'!Q56</f>
        <v>*</v>
      </c>
      <c r="O199" s="206">
        <f>'[1]ماهنشان مرکزی آرتا'!R30</f>
        <v>0</v>
      </c>
      <c r="P199" s="206"/>
      <c r="Q199" s="206" t="str">
        <f>'ماهنشان مرکزی آرتا'!T56</f>
        <v>*</v>
      </c>
      <c r="R199" s="206"/>
      <c r="S199" s="206" t="str">
        <f>'ماهنشان مرکزی آرتا'!S56</f>
        <v>*</v>
      </c>
      <c r="T199" s="206"/>
      <c r="U199" s="102">
        <v>20</v>
      </c>
      <c r="V199" s="102">
        <v>57</v>
      </c>
    </row>
    <row r="200" spans="1:35" ht="19.5" customHeight="1" x14ac:dyDescent="0.25">
      <c r="A200" s="57">
        <v>2</v>
      </c>
      <c r="B200" s="264"/>
      <c r="C200" s="223">
        <v>191</v>
      </c>
      <c r="D200" s="206">
        <v>51</v>
      </c>
      <c r="E200" s="457"/>
      <c r="F200" s="206" t="s">
        <v>1183</v>
      </c>
      <c r="G200" s="206" t="s">
        <v>241</v>
      </c>
      <c r="H200" s="206" t="s">
        <v>1178</v>
      </c>
      <c r="I200" s="206" t="s">
        <v>1037</v>
      </c>
      <c r="J200" s="206" t="s">
        <v>1083</v>
      </c>
      <c r="K200" s="206">
        <f>'ماهنشان مرکزی آرتا'!J57</f>
        <v>0</v>
      </c>
      <c r="L200" s="206">
        <f>'[1]ماهنشان مرکزی آرتا'!G42</f>
        <v>0</v>
      </c>
      <c r="M200" s="206">
        <f>'[1]ماهنشان مرکزی آرتا'!H42</f>
        <v>0</v>
      </c>
      <c r="N200" s="206">
        <f>'ماهنشان مرکزی آرتا'!Q57</f>
        <v>0</v>
      </c>
      <c r="O200" s="206">
        <f>'[1]ماهنشان مرکزی آرتا'!R42</f>
        <v>0</v>
      </c>
      <c r="P200" s="206"/>
      <c r="Q200" s="206">
        <f>'ماهنشان مرکزی آرتا'!T57</f>
        <v>0</v>
      </c>
      <c r="R200" s="206"/>
      <c r="S200" s="206">
        <f>'ماهنشان مرکزی آرتا'!S57</f>
        <v>0</v>
      </c>
      <c r="T200" s="206"/>
      <c r="U200" s="54">
        <v>11</v>
      </c>
      <c r="V200" s="54">
        <v>38</v>
      </c>
    </row>
    <row r="201" spans="1:35" ht="19.5" customHeight="1" x14ac:dyDescent="0.25">
      <c r="A201" s="57">
        <v>2</v>
      </c>
      <c r="B201" s="264"/>
      <c r="C201" s="223">
        <v>192</v>
      </c>
      <c r="D201" s="206">
        <v>52</v>
      </c>
      <c r="E201" s="457"/>
      <c r="F201" s="206" t="s">
        <v>1197</v>
      </c>
      <c r="G201" s="206" t="s">
        <v>253</v>
      </c>
      <c r="H201" s="206" t="s">
        <v>1187</v>
      </c>
      <c r="I201" s="206" t="s">
        <v>1037</v>
      </c>
      <c r="J201" s="206" t="s">
        <v>1083</v>
      </c>
      <c r="K201" s="206">
        <f>'ماهنشان مرکزی آرتا'!J58</f>
        <v>0</v>
      </c>
      <c r="L201" s="206">
        <f>'[1]ماهنشان مرکزی آرتا'!G60</f>
        <v>0</v>
      </c>
      <c r="M201" s="206">
        <f>'[1]ماهنشان مرکزی آرتا'!H60</f>
        <v>0</v>
      </c>
      <c r="N201" s="206">
        <f>'ماهنشان مرکزی آرتا'!Q58</f>
        <v>0</v>
      </c>
      <c r="O201" s="206">
        <f>'[1]ماهنشان مرکزی آرتا'!R60</f>
        <v>0</v>
      </c>
      <c r="P201" s="206"/>
      <c r="Q201" s="206">
        <f>'ماهنشان مرکزی آرتا'!T58</f>
        <v>0</v>
      </c>
      <c r="R201" s="206"/>
      <c r="S201" s="206">
        <f>'ماهنشان مرکزی آرتا'!S58</f>
        <v>0</v>
      </c>
      <c r="T201" s="206"/>
      <c r="U201" s="54">
        <v>11</v>
      </c>
      <c r="V201" s="54">
        <v>35</v>
      </c>
    </row>
    <row r="202" spans="1:35" ht="19.5" customHeight="1" x14ac:dyDescent="0.25">
      <c r="A202" s="57">
        <v>2</v>
      </c>
      <c r="B202" s="264"/>
      <c r="C202" s="223">
        <v>193</v>
      </c>
      <c r="D202" s="206">
        <v>53</v>
      </c>
      <c r="E202" s="457"/>
      <c r="F202" s="206" t="s">
        <v>1162</v>
      </c>
      <c r="G202" s="206" t="s">
        <v>73</v>
      </c>
      <c r="H202" s="206" t="s">
        <v>1152</v>
      </c>
      <c r="I202" s="206" t="s">
        <v>1037</v>
      </c>
      <c r="J202" s="206" t="s">
        <v>1083</v>
      </c>
      <c r="K202" s="206">
        <f>'ماهنشان مرکزی آرتا'!J59</f>
        <v>0</v>
      </c>
      <c r="L202" s="206">
        <f>'[1]ماهنشان مرکزی آرتا'!G20</f>
        <v>0</v>
      </c>
      <c r="M202" s="206">
        <f>'[1]ماهنشان مرکزی آرتا'!H20</f>
        <v>0</v>
      </c>
      <c r="N202" s="206">
        <f>'ماهنشان مرکزی آرتا'!Q59</f>
        <v>0</v>
      </c>
      <c r="O202" s="206">
        <f>'[1]ماهنشان مرکزی آرتا'!R20</f>
        <v>0</v>
      </c>
      <c r="P202" s="206"/>
      <c r="Q202" s="206">
        <f>'ماهنشان مرکزی آرتا'!T59</f>
        <v>0</v>
      </c>
      <c r="R202" s="206"/>
      <c r="S202" s="206">
        <f>'ماهنشان مرکزی آرتا'!S59</f>
        <v>0</v>
      </c>
      <c r="T202" s="206"/>
      <c r="U202" s="54">
        <v>10</v>
      </c>
      <c r="V202" s="54">
        <v>50</v>
      </c>
    </row>
    <row r="203" spans="1:35" ht="19.5" customHeight="1" x14ac:dyDescent="0.25">
      <c r="A203" s="57">
        <v>2</v>
      </c>
      <c r="B203" s="264"/>
      <c r="C203" s="223">
        <v>194</v>
      </c>
      <c r="D203" s="206">
        <v>54</v>
      </c>
      <c r="E203" s="457"/>
      <c r="F203" s="206" t="s">
        <v>1173</v>
      </c>
      <c r="G203" s="206" t="s">
        <v>232</v>
      </c>
      <c r="H203" s="206" t="s">
        <v>1152</v>
      </c>
      <c r="I203" s="206" t="s">
        <v>1037</v>
      </c>
      <c r="J203" s="206" t="s">
        <v>1083</v>
      </c>
      <c r="K203" s="206">
        <f>'ماهنشان مرکزی آرتا'!J60</f>
        <v>0</v>
      </c>
      <c r="L203" s="206">
        <f>'[1]ماهنشان مرکزی آرتا'!G33</f>
        <v>0</v>
      </c>
      <c r="M203" s="206">
        <f>'[1]ماهنشان مرکزی آرتا'!H33</f>
        <v>0</v>
      </c>
      <c r="N203" s="206">
        <f>'ماهنشان مرکزی آرتا'!Q60</f>
        <v>0</v>
      </c>
      <c r="O203" s="206">
        <f>'[1]ماهنشان مرکزی آرتا'!R33</f>
        <v>0</v>
      </c>
      <c r="P203" s="206"/>
      <c r="Q203" s="206">
        <f>'ماهنشان مرکزی آرتا'!T60</f>
        <v>0</v>
      </c>
      <c r="R203" s="206"/>
      <c r="S203" s="206">
        <f>'ماهنشان مرکزی آرتا'!S60</f>
        <v>0</v>
      </c>
      <c r="T203" s="206"/>
      <c r="U203" s="54">
        <v>8</v>
      </c>
      <c r="V203" s="54">
        <v>22</v>
      </c>
    </row>
    <row r="204" spans="1:35" ht="19.5" customHeight="1" x14ac:dyDescent="0.25">
      <c r="A204" s="57">
        <v>2</v>
      </c>
      <c r="B204" s="264"/>
      <c r="C204" s="223">
        <v>195</v>
      </c>
      <c r="D204" s="206">
        <v>55</v>
      </c>
      <c r="E204" s="457"/>
      <c r="F204" s="206" t="s">
        <v>1204</v>
      </c>
      <c r="G204" s="206" t="s">
        <v>261</v>
      </c>
      <c r="H204" s="206" t="s">
        <v>1187</v>
      </c>
      <c r="I204" s="206" t="s">
        <v>1037</v>
      </c>
      <c r="J204" s="206" t="s">
        <v>1083</v>
      </c>
      <c r="K204" s="206">
        <f>'ماهنشان مرکزی آرتا'!J61</f>
        <v>0</v>
      </c>
      <c r="L204" s="206">
        <f>'[1]ماهنشان مرکزی آرتا'!G75</f>
        <v>0</v>
      </c>
      <c r="M204" s="206">
        <f>'[1]ماهنشان مرکزی آرتا'!H75</f>
        <v>0</v>
      </c>
      <c r="N204" s="206">
        <f>'ماهنشان مرکزی آرتا'!Q61</f>
        <v>0</v>
      </c>
      <c r="O204" s="206">
        <f>'[1]ماهنشان مرکزی آرتا'!R75</f>
        <v>0</v>
      </c>
      <c r="P204" s="206"/>
      <c r="Q204" s="206">
        <f>'ماهنشان مرکزی آرتا'!T61</f>
        <v>0</v>
      </c>
      <c r="R204" s="206"/>
      <c r="S204" s="206">
        <f>'ماهنشان مرکزی آرتا'!S61</f>
        <v>0</v>
      </c>
      <c r="T204" s="206"/>
      <c r="U204" s="54">
        <v>6</v>
      </c>
      <c r="V204" s="54">
        <v>25</v>
      </c>
    </row>
    <row r="205" spans="1:35" ht="19.5" customHeight="1" x14ac:dyDescent="0.25">
      <c r="A205" s="57">
        <v>2</v>
      </c>
      <c r="B205" s="264"/>
      <c r="C205" s="223">
        <v>196</v>
      </c>
      <c r="D205" s="206">
        <v>56</v>
      </c>
      <c r="E205" s="457"/>
      <c r="F205" s="206" t="s">
        <v>1172</v>
      </c>
      <c r="G205" s="206" t="s">
        <v>231</v>
      </c>
      <c r="H205" s="206" t="s">
        <v>1152</v>
      </c>
      <c r="I205" s="206" t="s">
        <v>1037</v>
      </c>
      <c r="J205" s="206" t="s">
        <v>1083</v>
      </c>
      <c r="K205" s="206">
        <f>'ماهنشان مرکزی آرتا'!J62</f>
        <v>0</v>
      </c>
      <c r="L205" s="206">
        <f>'[1]ماهنشان مرکزی آرتا'!G32</f>
        <v>0</v>
      </c>
      <c r="M205" s="206">
        <f>'[1]ماهنشان مرکزی آرتا'!H32</f>
        <v>0</v>
      </c>
      <c r="N205" s="206">
        <f>'ماهنشان مرکزی آرتا'!Q62</f>
        <v>0</v>
      </c>
      <c r="O205" s="206">
        <f>'[1]ماهنشان مرکزی آرتا'!R32</f>
        <v>0</v>
      </c>
      <c r="P205" s="206"/>
      <c r="Q205" s="206">
        <f>'ماهنشان مرکزی آرتا'!T62</f>
        <v>0</v>
      </c>
      <c r="R205" s="206"/>
      <c r="S205" s="206">
        <f>'ماهنشان مرکزی آرتا'!S62</f>
        <v>0</v>
      </c>
      <c r="T205" s="206"/>
      <c r="U205" s="54">
        <v>4</v>
      </c>
      <c r="V205" s="54">
        <v>17</v>
      </c>
    </row>
    <row r="206" spans="1:35" ht="19.5" customHeight="1" x14ac:dyDescent="0.25">
      <c r="A206" s="57">
        <v>2</v>
      </c>
      <c r="B206" s="264"/>
      <c r="C206" s="223">
        <v>197</v>
      </c>
      <c r="D206" s="206">
        <v>57</v>
      </c>
      <c r="E206" s="457"/>
      <c r="F206" s="206" t="s">
        <v>1194</v>
      </c>
      <c r="G206" s="206" t="s">
        <v>250</v>
      </c>
      <c r="H206" s="206" t="s">
        <v>1187</v>
      </c>
      <c r="I206" s="206" t="s">
        <v>1037</v>
      </c>
      <c r="J206" s="206" t="s">
        <v>1083</v>
      </c>
      <c r="K206" s="206">
        <f>'ماهنشان مرکزی آرتا'!J63</f>
        <v>0</v>
      </c>
      <c r="L206" s="206">
        <f>'[1]ماهنشان مرکزی آرتا'!G57</f>
        <v>0</v>
      </c>
      <c r="M206" s="206">
        <f>'[1]ماهنشان مرکزی آرتا'!H57</f>
        <v>0</v>
      </c>
      <c r="N206" s="206">
        <f>'ماهنشان مرکزی آرتا'!Q63</f>
        <v>0</v>
      </c>
      <c r="O206" s="206">
        <f>'[1]ماهنشان مرکزی آرتا'!R57</f>
        <v>0</v>
      </c>
      <c r="P206" s="206"/>
      <c r="Q206" s="206">
        <f>'ماهنشان مرکزی آرتا'!T63</f>
        <v>0</v>
      </c>
      <c r="R206" s="206"/>
      <c r="S206" s="206">
        <f>'ماهنشان مرکزی آرتا'!S63</f>
        <v>0</v>
      </c>
      <c r="T206" s="206"/>
      <c r="U206" s="54">
        <v>3</v>
      </c>
      <c r="V206" s="54">
        <v>9</v>
      </c>
    </row>
    <row r="207" spans="1:35" ht="19.5" customHeight="1" x14ac:dyDescent="0.25">
      <c r="A207" s="57">
        <v>2</v>
      </c>
      <c r="B207" s="264"/>
      <c r="C207" s="223">
        <v>198</v>
      </c>
      <c r="D207" s="266">
        <v>58</v>
      </c>
      <c r="E207" s="457"/>
      <c r="F207" s="206" t="s">
        <v>1169</v>
      </c>
      <c r="G207" s="206" t="s">
        <v>228</v>
      </c>
      <c r="H207" s="206" t="s">
        <v>1152</v>
      </c>
      <c r="I207" s="206" t="s">
        <v>1037</v>
      </c>
      <c r="J207" s="206" t="s">
        <v>1083</v>
      </c>
      <c r="K207" s="206">
        <f>'ماهنشان مرکزی آرتا'!J64</f>
        <v>0</v>
      </c>
      <c r="L207" s="206">
        <f>'[1]ماهنشان مرکزی آرتا'!G29</f>
        <v>0</v>
      </c>
      <c r="M207" s="206">
        <f>'[1]ماهنشان مرکزی آرتا'!H29</f>
        <v>0</v>
      </c>
      <c r="N207" s="206">
        <f>'ماهنشان مرکزی آرتا'!Q64</f>
        <v>0</v>
      </c>
      <c r="O207" s="206">
        <f>'[1]ماهنشان مرکزی آرتا'!R29</f>
        <v>0</v>
      </c>
      <c r="P207" s="206"/>
      <c r="Q207" s="206">
        <f>'ماهنشان مرکزی آرتا'!T64</f>
        <v>0</v>
      </c>
      <c r="R207" s="206"/>
      <c r="S207" s="206">
        <f>'ماهنشان مرکزی آرتا'!S64</f>
        <v>0</v>
      </c>
      <c r="T207" s="206"/>
      <c r="U207" s="54">
        <v>1</v>
      </c>
      <c r="V207" s="54">
        <v>5</v>
      </c>
    </row>
    <row r="208" spans="1:35" s="56" customFormat="1" ht="19.5" customHeight="1" x14ac:dyDescent="0.25">
      <c r="A208" s="58"/>
      <c r="B208" s="264"/>
      <c r="C208" s="268">
        <v>225</v>
      </c>
      <c r="D208" s="54"/>
      <c r="E208" s="269"/>
      <c r="F208" s="214" t="s">
        <v>1962</v>
      </c>
      <c r="G208" s="214">
        <f>SUM(N208,N273,N313,N389)</f>
        <v>210</v>
      </c>
      <c r="H208" s="226"/>
      <c r="I208" s="136"/>
      <c r="J208" s="102"/>
      <c r="K208" s="447" t="s">
        <v>1957</v>
      </c>
      <c r="L208" s="448"/>
      <c r="M208" s="226" t="s">
        <v>994</v>
      </c>
      <c r="N208" s="226">
        <f>COUNTIF(N209:N272,"*")</f>
        <v>51</v>
      </c>
      <c r="O208" s="447" t="s">
        <v>1938</v>
      </c>
      <c r="P208" s="448"/>
      <c r="Q208" s="226">
        <f>COUNTIF(N209:N240,"*")</f>
        <v>32</v>
      </c>
      <c r="R208" s="447" t="s">
        <v>1942</v>
      </c>
      <c r="S208" s="448"/>
      <c r="T208" s="226">
        <f>COUNTIF(N241:N272,"*")</f>
        <v>19</v>
      </c>
      <c r="U208" s="3"/>
      <c r="V208" s="3"/>
      <c r="W208"/>
      <c r="X208"/>
      <c r="Y208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</row>
    <row r="209" spans="1:22" ht="19.5" customHeight="1" x14ac:dyDescent="0.25">
      <c r="A209" s="59">
        <v>3</v>
      </c>
      <c r="B209" s="264"/>
      <c r="C209" s="222">
        <v>1</v>
      </c>
      <c r="D209" s="267">
        <v>1</v>
      </c>
      <c r="E209" s="458" t="s">
        <v>1212</v>
      </c>
      <c r="F209" s="214" t="s">
        <v>1223</v>
      </c>
      <c r="G209" s="214" t="s">
        <v>281</v>
      </c>
      <c r="H209" s="214" t="s">
        <v>1214</v>
      </c>
      <c r="I209" s="214" t="s">
        <v>1215</v>
      </c>
      <c r="J209" s="214" t="s">
        <v>1216</v>
      </c>
      <c r="K209" s="214" t="str">
        <f>'خدابنده افشار چشم انداز'!J7</f>
        <v>98/01/31</v>
      </c>
      <c r="L209" s="214">
        <f>'[1]خدابنده افشار چشم انداز'!G16</f>
        <v>0</v>
      </c>
      <c r="M209" s="214">
        <f>'[1]خدابنده افشار چشم انداز'!H16</f>
        <v>0</v>
      </c>
      <c r="N209" s="214" t="str">
        <f>'خدابنده افشار چشم انداز'!Q7</f>
        <v>*</v>
      </c>
      <c r="O209" s="214">
        <f>'[1]خدابنده افشار چشم انداز'!R16</f>
        <v>0</v>
      </c>
      <c r="P209" s="214"/>
      <c r="Q209" s="214">
        <f>'خدابنده افشار چشم انداز'!T7</f>
        <v>0</v>
      </c>
      <c r="R209" s="214"/>
      <c r="S209" s="214" t="str">
        <f>'خدابنده افشار چشم انداز'!S7</f>
        <v>*</v>
      </c>
      <c r="T209" s="214"/>
      <c r="U209" s="136">
        <v>190</v>
      </c>
      <c r="V209" s="136">
        <v>793</v>
      </c>
    </row>
    <row r="210" spans="1:22" ht="19.5" customHeight="1" x14ac:dyDescent="0.25">
      <c r="A210" s="59">
        <v>3</v>
      </c>
      <c r="B210" s="264"/>
      <c r="C210" s="222">
        <v>2</v>
      </c>
      <c r="D210" s="214">
        <v>2</v>
      </c>
      <c r="E210" s="458"/>
      <c r="F210" s="214" t="s">
        <v>1235</v>
      </c>
      <c r="G210" s="214" t="s">
        <v>293</v>
      </c>
      <c r="H210" s="214" t="s">
        <v>1214</v>
      </c>
      <c r="I210" s="214" t="s">
        <v>1215</v>
      </c>
      <c r="J210" s="214" t="s">
        <v>1216</v>
      </c>
      <c r="K210" s="214" t="str">
        <f>'خدابنده افشار چشم انداز'!J8</f>
        <v>98/02/06</v>
      </c>
      <c r="L210" s="214">
        <f>'[1]خدابنده افشار چشم انداز'!G30</f>
        <v>0</v>
      </c>
      <c r="M210" s="214">
        <f>'[1]خدابنده افشار چشم انداز'!H30</f>
        <v>0</v>
      </c>
      <c r="N210" s="214" t="str">
        <f>'خدابنده افشار چشم انداز'!Q8</f>
        <v>*</v>
      </c>
      <c r="O210" s="214">
        <f>'[1]خدابنده افشار چشم انداز'!R30</f>
        <v>0</v>
      </c>
      <c r="P210" s="214"/>
      <c r="Q210" s="214" t="str">
        <f>'خدابنده افشار چشم انداز'!T8</f>
        <v>*</v>
      </c>
      <c r="R210" s="214"/>
      <c r="S210" s="214" t="str">
        <f>'خدابنده افشار چشم انداز'!S8</f>
        <v>*</v>
      </c>
      <c r="T210" s="214"/>
      <c r="U210" s="136">
        <v>149</v>
      </c>
      <c r="V210" s="136">
        <v>595</v>
      </c>
    </row>
    <row r="211" spans="1:22" ht="19.5" customHeight="1" x14ac:dyDescent="0.25">
      <c r="A211" s="59">
        <v>3</v>
      </c>
      <c r="B211" s="264"/>
      <c r="C211" s="222">
        <v>3</v>
      </c>
      <c r="D211" s="214">
        <v>3</v>
      </c>
      <c r="E211" s="458"/>
      <c r="F211" s="214" t="s">
        <v>1233</v>
      </c>
      <c r="G211" s="214" t="s">
        <v>290</v>
      </c>
      <c r="H211" s="214" t="s">
        <v>1214</v>
      </c>
      <c r="I211" s="214" t="s">
        <v>1215</v>
      </c>
      <c r="J211" s="214" t="s">
        <v>1216</v>
      </c>
      <c r="K211" s="214" t="str">
        <f>'خدابنده افشار چشم انداز'!J9</f>
        <v>97/10/21</v>
      </c>
      <c r="L211" s="214">
        <f>'[1]خدابنده افشار چشم انداز'!G28</f>
        <v>0</v>
      </c>
      <c r="M211" s="214">
        <f>'[1]خدابنده افشار چشم انداز'!H28</f>
        <v>0</v>
      </c>
      <c r="N211" s="214" t="str">
        <f>'خدابنده افشار چشم انداز'!Q9</f>
        <v>*</v>
      </c>
      <c r="O211" s="214">
        <f>'[1]خدابنده افشار چشم انداز'!R28</f>
        <v>0</v>
      </c>
      <c r="P211" s="214"/>
      <c r="Q211" s="214">
        <f>'خدابنده افشار چشم انداز'!T9</f>
        <v>0</v>
      </c>
      <c r="R211" s="214"/>
      <c r="S211" s="214" t="str">
        <f>'خدابنده افشار چشم انداز'!S9</f>
        <v>*</v>
      </c>
      <c r="T211" s="214"/>
      <c r="U211" s="136">
        <v>147</v>
      </c>
      <c r="V211" s="136">
        <v>476</v>
      </c>
    </row>
    <row r="212" spans="1:22" ht="19.5" customHeight="1" x14ac:dyDescent="0.25">
      <c r="A212" s="59">
        <v>3</v>
      </c>
      <c r="B212" s="264"/>
      <c r="C212" s="222">
        <v>4</v>
      </c>
      <c r="D212" s="214">
        <v>4</v>
      </c>
      <c r="E212" s="458"/>
      <c r="F212" s="214" t="s">
        <v>1220</v>
      </c>
      <c r="G212" s="214" t="s">
        <v>278</v>
      </c>
      <c r="H212" s="214" t="s">
        <v>1214</v>
      </c>
      <c r="I212" s="214" t="s">
        <v>1215</v>
      </c>
      <c r="J212" s="214" t="s">
        <v>1216</v>
      </c>
      <c r="K212" s="214" t="str">
        <f>'خدابنده افشار چشم انداز'!J10</f>
        <v>98/01/31</v>
      </c>
      <c r="L212" s="214">
        <f>'[1]خدابنده افشار چشم انداز'!G12</f>
        <v>0</v>
      </c>
      <c r="M212" s="214">
        <f>'[1]خدابنده افشار چشم انداز'!H12</f>
        <v>0</v>
      </c>
      <c r="N212" s="214" t="str">
        <f>'خدابنده افشار چشم انداز'!Q10</f>
        <v>*</v>
      </c>
      <c r="O212" s="214">
        <f>'[1]خدابنده افشار چشم انداز'!R12</f>
        <v>0</v>
      </c>
      <c r="P212" s="214"/>
      <c r="Q212" s="214">
        <f>'خدابنده افشار چشم انداز'!T10</f>
        <v>0</v>
      </c>
      <c r="R212" s="214"/>
      <c r="S212" s="214" t="str">
        <f>'خدابنده افشار چشم انداز'!S10</f>
        <v>*</v>
      </c>
      <c r="T212" s="214"/>
      <c r="U212" s="136">
        <v>114</v>
      </c>
      <c r="V212" s="136">
        <v>405</v>
      </c>
    </row>
    <row r="213" spans="1:22" ht="19.5" customHeight="1" x14ac:dyDescent="0.25">
      <c r="A213" s="59">
        <v>3</v>
      </c>
      <c r="B213" s="264"/>
      <c r="C213" s="222">
        <v>5</v>
      </c>
      <c r="D213" s="214">
        <v>5</v>
      </c>
      <c r="E213" s="458"/>
      <c r="F213" s="214" t="s">
        <v>1227</v>
      </c>
      <c r="G213" s="214" t="s">
        <v>285</v>
      </c>
      <c r="H213" s="214" t="s">
        <v>1214</v>
      </c>
      <c r="I213" s="214" t="s">
        <v>1215</v>
      </c>
      <c r="J213" s="214" t="s">
        <v>1216</v>
      </c>
      <c r="K213" s="214" t="str">
        <f>'خدابنده افشار چشم انداز'!J11</f>
        <v>98/01/14</v>
      </c>
      <c r="L213" s="214">
        <f>'[1]خدابنده افشار چشم انداز'!G21</f>
        <v>0</v>
      </c>
      <c r="M213" s="214">
        <f>'[1]خدابنده افشار چشم انداز'!H21</f>
        <v>0</v>
      </c>
      <c r="N213" s="214" t="str">
        <f>'خدابنده افشار چشم انداز'!Q11</f>
        <v>*</v>
      </c>
      <c r="O213" s="214">
        <f>'[1]خدابنده افشار چشم انداز'!R21</f>
        <v>0</v>
      </c>
      <c r="P213" s="214"/>
      <c r="Q213" s="214">
        <f>'خدابنده افشار چشم انداز'!T11</f>
        <v>0</v>
      </c>
      <c r="R213" s="214"/>
      <c r="S213" s="214" t="str">
        <f>'خدابنده افشار چشم انداز'!S11</f>
        <v>*</v>
      </c>
      <c r="T213" s="214"/>
      <c r="U213" s="136">
        <v>112</v>
      </c>
      <c r="V213" s="136">
        <v>401</v>
      </c>
    </row>
    <row r="214" spans="1:22" ht="19.5" customHeight="1" x14ac:dyDescent="0.25">
      <c r="A214" s="59">
        <v>3</v>
      </c>
      <c r="B214" s="264"/>
      <c r="C214" s="222">
        <v>6</v>
      </c>
      <c r="D214" s="214">
        <v>6</v>
      </c>
      <c r="E214" s="458"/>
      <c r="F214" s="214" t="s">
        <v>1226</v>
      </c>
      <c r="G214" s="214" t="s">
        <v>284</v>
      </c>
      <c r="H214" s="214" t="s">
        <v>1214</v>
      </c>
      <c r="I214" s="214" t="s">
        <v>1215</v>
      </c>
      <c r="J214" s="214" t="s">
        <v>1216</v>
      </c>
      <c r="K214" s="214" t="str">
        <f>'خدابنده افشار چشم انداز'!J12</f>
        <v>98/01/14</v>
      </c>
      <c r="L214" s="214">
        <f>'[1]خدابنده افشار چشم انداز'!G20</f>
        <v>0</v>
      </c>
      <c r="M214" s="214">
        <f>'[1]خدابنده افشار چشم انداز'!H20</f>
        <v>0</v>
      </c>
      <c r="N214" s="214" t="str">
        <f>'خدابنده افشار چشم انداز'!Q12</f>
        <v>*</v>
      </c>
      <c r="O214" s="214">
        <f>'[1]خدابنده افشار چشم انداز'!R20</f>
        <v>0</v>
      </c>
      <c r="P214" s="214"/>
      <c r="Q214" s="214">
        <f>'خدابنده افشار چشم انداز'!T12</f>
        <v>0</v>
      </c>
      <c r="R214" s="214"/>
      <c r="S214" s="214" t="str">
        <f>'خدابنده افشار چشم انداز'!S12</f>
        <v>*</v>
      </c>
      <c r="T214" s="214"/>
      <c r="U214" s="136">
        <v>106</v>
      </c>
      <c r="V214" s="136">
        <v>363</v>
      </c>
    </row>
    <row r="215" spans="1:22" ht="19.5" customHeight="1" x14ac:dyDescent="0.25">
      <c r="A215" s="59">
        <v>3</v>
      </c>
      <c r="B215" s="264"/>
      <c r="C215" s="222">
        <v>7</v>
      </c>
      <c r="D215" s="214">
        <v>7</v>
      </c>
      <c r="E215" s="458"/>
      <c r="F215" s="214" t="s">
        <v>1228</v>
      </c>
      <c r="G215" s="214" t="s">
        <v>286</v>
      </c>
      <c r="H215" s="214" t="s">
        <v>1214</v>
      </c>
      <c r="I215" s="214" t="s">
        <v>1215</v>
      </c>
      <c r="J215" s="214" t="s">
        <v>1216</v>
      </c>
      <c r="K215" s="214" t="str">
        <f>'خدابنده افشار چشم انداز'!J13</f>
        <v>98/01/31</v>
      </c>
      <c r="L215" s="214">
        <f>'[1]خدابنده افشار چشم انداز'!G22</f>
        <v>0</v>
      </c>
      <c r="M215" s="214">
        <f>'[1]خدابنده افشار چشم انداز'!H22</f>
        <v>0</v>
      </c>
      <c r="N215" s="214" t="str">
        <f>'خدابنده افشار چشم انداز'!Q13</f>
        <v>*</v>
      </c>
      <c r="O215" s="214">
        <f>'[1]خدابنده افشار چشم انداز'!R22</f>
        <v>0</v>
      </c>
      <c r="P215" s="214"/>
      <c r="Q215" s="214">
        <f>'خدابنده افشار چشم انداز'!T13</f>
        <v>0</v>
      </c>
      <c r="R215" s="214"/>
      <c r="S215" s="214" t="str">
        <f>'خدابنده افشار چشم انداز'!S13</f>
        <v>*</v>
      </c>
      <c r="T215" s="214"/>
      <c r="U215" s="136">
        <v>105</v>
      </c>
      <c r="V215" s="136">
        <v>365</v>
      </c>
    </row>
    <row r="216" spans="1:22" ht="19.5" customHeight="1" x14ac:dyDescent="0.25">
      <c r="A216" s="59">
        <v>3</v>
      </c>
      <c r="B216" s="264"/>
      <c r="C216" s="222">
        <v>8</v>
      </c>
      <c r="D216" s="214">
        <v>8</v>
      </c>
      <c r="E216" s="458"/>
      <c r="F216" s="214" t="s">
        <v>1224</v>
      </c>
      <c r="G216" s="214" t="s">
        <v>282</v>
      </c>
      <c r="H216" s="214" t="s">
        <v>1214</v>
      </c>
      <c r="I216" s="214" t="s">
        <v>1215</v>
      </c>
      <c r="J216" s="214" t="s">
        <v>1216</v>
      </c>
      <c r="K216" s="214" t="str">
        <f>'خدابنده افشار چشم انداز'!J14</f>
        <v>98/01/31</v>
      </c>
      <c r="L216" s="214">
        <f>'[1]خدابنده افشار چشم انداز'!G18</f>
        <v>0</v>
      </c>
      <c r="M216" s="214">
        <f>'[1]خدابنده افشار چشم انداز'!H18</f>
        <v>0</v>
      </c>
      <c r="N216" s="214" t="str">
        <f>'خدابنده افشار چشم انداز'!Q14</f>
        <v>*</v>
      </c>
      <c r="O216" s="214">
        <f>'[1]خدابنده افشار چشم انداز'!R18</f>
        <v>0</v>
      </c>
      <c r="P216" s="214"/>
      <c r="Q216" s="214">
        <f>'خدابنده افشار چشم انداز'!T14</f>
        <v>0</v>
      </c>
      <c r="R216" s="214"/>
      <c r="S216" s="214">
        <f>'خدابنده افشار چشم انداز'!S14</f>
        <v>0</v>
      </c>
      <c r="T216" s="214"/>
      <c r="U216" s="136">
        <v>104</v>
      </c>
      <c r="V216" s="136">
        <v>303</v>
      </c>
    </row>
    <row r="217" spans="1:22" ht="19.5" customHeight="1" x14ac:dyDescent="0.25">
      <c r="A217" s="59">
        <v>3</v>
      </c>
      <c r="B217" s="264"/>
      <c r="C217" s="222">
        <v>9</v>
      </c>
      <c r="D217" s="214">
        <v>9</v>
      </c>
      <c r="E217" s="458"/>
      <c r="F217" s="214" t="s">
        <v>1229</v>
      </c>
      <c r="G217" s="214" t="s">
        <v>107</v>
      </c>
      <c r="H217" s="214" t="s">
        <v>1214</v>
      </c>
      <c r="I217" s="214" t="s">
        <v>1215</v>
      </c>
      <c r="J217" s="214" t="s">
        <v>1216</v>
      </c>
      <c r="K217" s="214" t="str">
        <f>'خدابنده افشار چشم انداز'!J15</f>
        <v>98/02/12</v>
      </c>
      <c r="L217" s="214">
        <f>'[1]خدابنده افشار چشم انداز'!G23</f>
        <v>0</v>
      </c>
      <c r="M217" s="214">
        <f>'[1]خدابنده افشار چشم انداز'!H23</f>
        <v>0</v>
      </c>
      <c r="N217" s="214" t="str">
        <f>'خدابنده افشار چشم انداز'!Q15</f>
        <v>*</v>
      </c>
      <c r="O217" s="214">
        <f>'[1]خدابنده افشار چشم انداز'!R23</f>
        <v>0</v>
      </c>
      <c r="P217" s="214"/>
      <c r="Q217" s="214">
        <f>'خدابنده افشار چشم انداز'!T15</f>
        <v>0</v>
      </c>
      <c r="R217" s="214"/>
      <c r="S217" s="214" t="str">
        <f>'خدابنده افشار چشم انداز'!S15</f>
        <v>*</v>
      </c>
      <c r="T217" s="214"/>
      <c r="U217" s="136">
        <v>97</v>
      </c>
      <c r="V217" s="136">
        <v>365</v>
      </c>
    </row>
    <row r="218" spans="1:22" ht="19.5" customHeight="1" x14ac:dyDescent="0.25">
      <c r="A218" s="59">
        <v>3</v>
      </c>
      <c r="B218" s="264"/>
      <c r="C218" s="222">
        <v>10</v>
      </c>
      <c r="D218" s="214">
        <v>10</v>
      </c>
      <c r="E218" s="458"/>
      <c r="F218" s="214" t="s">
        <v>1230</v>
      </c>
      <c r="G218" s="214" t="s">
        <v>287</v>
      </c>
      <c r="H218" s="214" t="s">
        <v>1214</v>
      </c>
      <c r="I218" s="214" t="s">
        <v>1215</v>
      </c>
      <c r="J218" s="214" t="s">
        <v>1216</v>
      </c>
      <c r="K218" s="214" t="str">
        <f>'خدابنده افشار چشم انداز'!J16</f>
        <v>98/01/31</v>
      </c>
      <c r="L218" s="214">
        <f>'[1]خدابنده افشار چشم انداز'!G24</f>
        <v>0</v>
      </c>
      <c r="M218" s="214">
        <f>'[1]خدابنده افشار چشم انداز'!H24</f>
        <v>0</v>
      </c>
      <c r="N218" s="214" t="str">
        <f>'خدابنده افشار چشم انداز'!Q16</f>
        <v>*</v>
      </c>
      <c r="O218" s="214">
        <f>'[1]خدابنده افشار چشم انداز'!R24</f>
        <v>0</v>
      </c>
      <c r="P218" s="214"/>
      <c r="Q218" s="214">
        <f>'خدابنده افشار چشم انداز'!T16</f>
        <v>0</v>
      </c>
      <c r="R218" s="214"/>
      <c r="S218" s="214" t="str">
        <f>'خدابنده افشار چشم انداز'!S16</f>
        <v>*</v>
      </c>
      <c r="T218" s="214"/>
      <c r="U218" s="136">
        <v>88</v>
      </c>
      <c r="V218" s="136">
        <v>342</v>
      </c>
    </row>
    <row r="219" spans="1:22" ht="19.5" customHeight="1" x14ac:dyDescent="0.25">
      <c r="A219" s="59">
        <v>3</v>
      </c>
      <c r="B219" s="264"/>
      <c r="C219" s="222">
        <v>11</v>
      </c>
      <c r="D219" s="214">
        <v>11</v>
      </c>
      <c r="E219" s="458"/>
      <c r="F219" s="214" t="s">
        <v>1219</v>
      </c>
      <c r="G219" s="214" t="s">
        <v>277</v>
      </c>
      <c r="H219" s="214" t="s">
        <v>1214</v>
      </c>
      <c r="I219" s="214" t="s">
        <v>1215</v>
      </c>
      <c r="J219" s="214" t="s">
        <v>1216</v>
      </c>
      <c r="K219" s="214" t="str">
        <f>'خدابنده افشار چشم انداز'!J17</f>
        <v>98/02/12</v>
      </c>
      <c r="L219" s="214">
        <f>'[1]خدابنده افشار چشم انداز'!G11</f>
        <v>0</v>
      </c>
      <c r="M219" s="214">
        <f>'[1]خدابنده افشار چشم انداز'!H11</f>
        <v>0</v>
      </c>
      <c r="N219" s="214" t="str">
        <f>'خدابنده افشار چشم انداز'!Q17</f>
        <v>*</v>
      </c>
      <c r="O219" s="214">
        <f>'[1]خدابنده افشار چشم انداز'!R11</f>
        <v>0</v>
      </c>
      <c r="P219" s="214"/>
      <c r="Q219" s="214">
        <f>'خدابنده افشار چشم انداز'!T17</f>
        <v>0</v>
      </c>
      <c r="R219" s="214"/>
      <c r="S219" s="214">
        <f>'خدابنده افشار چشم انداز'!S17</f>
        <v>0</v>
      </c>
      <c r="T219" s="214"/>
      <c r="U219" s="136">
        <v>87</v>
      </c>
      <c r="V219" s="136">
        <v>334</v>
      </c>
    </row>
    <row r="220" spans="1:22" ht="19.5" customHeight="1" x14ac:dyDescent="0.25">
      <c r="A220" s="59">
        <v>3</v>
      </c>
      <c r="B220" s="264"/>
      <c r="C220" s="222">
        <v>12</v>
      </c>
      <c r="D220" s="214">
        <v>12</v>
      </c>
      <c r="E220" s="458"/>
      <c r="F220" s="214" t="s">
        <v>1217</v>
      </c>
      <c r="G220" s="214" t="s">
        <v>275</v>
      </c>
      <c r="H220" s="214" t="s">
        <v>1214</v>
      </c>
      <c r="I220" s="214" t="s">
        <v>1215</v>
      </c>
      <c r="J220" s="214" t="s">
        <v>1216</v>
      </c>
      <c r="K220" s="214" t="str">
        <f>'خدابنده افشار چشم انداز'!J18</f>
        <v>98/02/12</v>
      </c>
      <c r="L220" s="214">
        <f>'[1]خدابنده افشار چشم انداز'!G9</f>
        <v>0</v>
      </c>
      <c r="M220" s="214">
        <f>'[1]خدابنده افشار چشم انداز'!H9</f>
        <v>0</v>
      </c>
      <c r="N220" s="214" t="str">
        <f>'خدابنده افشار چشم انداز'!Q18</f>
        <v>*</v>
      </c>
      <c r="O220" s="214">
        <f>'[1]خدابنده افشار چشم انداز'!R9</f>
        <v>0</v>
      </c>
      <c r="P220" s="214"/>
      <c r="Q220" s="214">
        <f>'خدابنده افشار چشم انداز'!T18</f>
        <v>0</v>
      </c>
      <c r="R220" s="214"/>
      <c r="S220" s="214" t="str">
        <f>'خدابنده افشار چشم انداز'!S18</f>
        <v>*</v>
      </c>
      <c r="T220" s="214"/>
      <c r="U220" s="136">
        <v>85</v>
      </c>
      <c r="V220" s="136">
        <v>320</v>
      </c>
    </row>
    <row r="221" spans="1:22" ht="19.5" customHeight="1" x14ac:dyDescent="0.25">
      <c r="A221" s="59">
        <v>3</v>
      </c>
      <c r="B221" s="264"/>
      <c r="C221" s="222">
        <v>13</v>
      </c>
      <c r="D221" s="214">
        <v>13</v>
      </c>
      <c r="E221" s="458"/>
      <c r="F221" s="214" t="s">
        <v>1244</v>
      </c>
      <c r="G221" s="214" t="s">
        <v>302</v>
      </c>
      <c r="H221" s="214" t="s">
        <v>1214</v>
      </c>
      <c r="I221" s="214" t="s">
        <v>1215</v>
      </c>
      <c r="J221" s="214" t="s">
        <v>1216</v>
      </c>
      <c r="K221" s="214" t="str">
        <f>'خدابنده افشار چشم انداز'!J19</f>
        <v>98/02/12</v>
      </c>
      <c r="L221" s="214">
        <f>'[1]خدابنده افشار چشم انداز'!G41</f>
        <v>0</v>
      </c>
      <c r="M221" s="214">
        <f>'[1]خدابنده افشار چشم انداز'!H41</f>
        <v>0</v>
      </c>
      <c r="N221" s="214" t="str">
        <f>'خدابنده افشار چشم انداز'!Q19</f>
        <v>*</v>
      </c>
      <c r="O221" s="214">
        <f>'[1]خدابنده افشار چشم انداز'!R41</f>
        <v>0</v>
      </c>
      <c r="P221" s="214"/>
      <c r="Q221" s="214" t="str">
        <f>'خدابنده افشار چشم انداز'!T19</f>
        <v>*</v>
      </c>
      <c r="R221" s="214"/>
      <c r="S221" s="214" t="str">
        <f>'خدابنده افشار چشم انداز'!S19</f>
        <v>*</v>
      </c>
      <c r="T221" s="214"/>
      <c r="U221" s="136">
        <v>74</v>
      </c>
      <c r="V221" s="136">
        <v>271</v>
      </c>
    </row>
    <row r="222" spans="1:22" ht="19.5" customHeight="1" x14ac:dyDescent="0.25">
      <c r="A222" s="59">
        <v>3</v>
      </c>
      <c r="B222" s="264"/>
      <c r="C222" s="222">
        <v>14</v>
      </c>
      <c r="D222" s="214">
        <v>14</v>
      </c>
      <c r="E222" s="458"/>
      <c r="F222" s="214" t="s">
        <v>1232</v>
      </c>
      <c r="G222" s="214" t="s">
        <v>289</v>
      </c>
      <c r="H222" s="214" t="s">
        <v>1214</v>
      </c>
      <c r="I222" s="214" t="s">
        <v>1215</v>
      </c>
      <c r="J222" s="214" t="s">
        <v>1216</v>
      </c>
      <c r="K222" s="214" t="str">
        <f>'خدابنده افشار چشم انداز'!J20</f>
        <v>98/02/06</v>
      </c>
      <c r="L222" s="214">
        <f>'[1]خدابنده افشار چشم انداز'!G27</f>
        <v>0</v>
      </c>
      <c r="M222" s="214">
        <f>'[1]خدابنده افشار چشم انداز'!H27</f>
        <v>0</v>
      </c>
      <c r="N222" s="214" t="str">
        <f>'خدابنده افشار چشم انداز'!Q20</f>
        <v>*</v>
      </c>
      <c r="O222" s="214">
        <f>'[1]خدابنده افشار چشم انداز'!R27</f>
        <v>0</v>
      </c>
      <c r="P222" s="214"/>
      <c r="Q222" s="214" t="str">
        <f>'خدابنده افشار چشم انداز'!T20</f>
        <v>*</v>
      </c>
      <c r="R222" s="214"/>
      <c r="S222" s="214" t="str">
        <f>'خدابنده افشار چشم انداز'!S20</f>
        <v>*</v>
      </c>
      <c r="T222" s="214"/>
      <c r="U222" s="136">
        <v>58</v>
      </c>
      <c r="V222" s="136">
        <v>172</v>
      </c>
    </row>
    <row r="223" spans="1:22" ht="19.5" customHeight="1" x14ac:dyDescent="0.25">
      <c r="A223" s="59">
        <v>3</v>
      </c>
      <c r="B223" s="264"/>
      <c r="C223" s="222">
        <v>15</v>
      </c>
      <c r="D223" s="214">
        <v>15</v>
      </c>
      <c r="E223" s="458"/>
      <c r="F223" s="214" t="s">
        <v>1218</v>
      </c>
      <c r="G223" s="214" t="s">
        <v>276</v>
      </c>
      <c r="H223" s="214" t="s">
        <v>1214</v>
      </c>
      <c r="I223" s="214" t="s">
        <v>1215</v>
      </c>
      <c r="J223" s="214" t="s">
        <v>1216</v>
      </c>
      <c r="K223" s="214" t="str">
        <f>'خدابنده افشار چشم انداز'!J21</f>
        <v>98/01/31</v>
      </c>
      <c r="L223" s="214">
        <f>'[1]خدابنده افشار چشم انداز'!G10</f>
        <v>0</v>
      </c>
      <c r="M223" s="214">
        <f>'[1]خدابنده افشار چشم انداز'!H10</f>
        <v>0</v>
      </c>
      <c r="N223" s="214" t="str">
        <f>'خدابنده افشار چشم انداز'!Q21</f>
        <v>*</v>
      </c>
      <c r="O223" s="214">
        <f>'[1]خدابنده افشار چشم انداز'!R10</f>
        <v>0</v>
      </c>
      <c r="P223" s="214"/>
      <c r="Q223" s="214">
        <f>'خدابنده افشار چشم انداز'!T21</f>
        <v>0</v>
      </c>
      <c r="R223" s="214"/>
      <c r="S223" s="214">
        <f>'خدابنده افشار چشم انداز'!S21</f>
        <v>0</v>
      </c>
      <c r="T223" s="214"/>
      <c r="U223" s="136">
        <v>54</v>
      </c>
      <c r="V223" s="136">
        <v>186</v>
      </c>
    </row>
    <row r="224" spans="1:22" ht="19.5" customHeight="1" x14ac:dyDescent="0.25">
      <c r="A224" s="59">
        <v>3</v>
      </c>
      <c r="B224" s="264"/>
      <c r="C224" s="222">
        <v>16</v>
      </c>
      <c r="D224" s="214">
        <v>16</v>
      </c>
      <c r="E224" s="458"/>
      <c r="F224" s="214" t="s">
        <v>1271</v>
      </c>
      <c r="G224" s="214" t="s">
        <v>328</v>
      </c>
      <c r="H224" s="214" t="s">
        <v>1246</v>
      </c>
      <c r="I224" s="214" t="s">
        <v>1215</v>
      </c>
      <c r="J224" s="214" t="s">
        <v>1216</v>
      </c>
      <c r="K224" s="214" t="str">
        <f>'خدابنده افشار چشم انداز'!J22</f>
        <v>98/01/31</v>
      </c>
      <c r="L224" s="214">
        <f>'[1]خدابنده افشار چشم انداز'!G71</f>
        <v>0</v>
      </c>
      <c r="M224" s="214">
        <f>'[1]خدابنده افشار چشم انداز'!H71</f>
        <v>0</v>
      </c>
      <c r="N224" s="214" t="str">
        <f>'خدابنده افشار چشم انداز'!Q22</f>
        <v>*</v>
      </c>
      <c r="O224" s="214">
        <f>'[1]خدابنده افشار چشم انداز'!R71</f>
        <v>0</v>
      </c>
      <c r="P224" s="214"/>
      <c r="Q224" s="214">
        <f>'خدابنده افشار چشم انداز'!T22</f>
        <v>0</v>
      </c>
      <c r="R224" s="214"/>
      <c r="S224" s="214" t="str">
        <f>'خدابنده افشار چشم انداز'!S22</f>
        <v>*</v>
      </c>
      <c r="T224" s="214"/>
      <c r="U224" s="136">
        <v>49</v>
      </c>
      <c r="V224" s="136">
        <v>189</v>
      </c>
    </row>
    <row r="225" spans="1:22" ht="19.5" customHeight="1" x14ac:dyDescent="0.25">
      <c r="A225" s="59">
        <v>3</v>
      </c>
      <c r="B225" s="264"/>
      <c r="C225" s="222">
        <v>17</v>
      </c>
      <c r="D225" s="214">
        <v>17</v>
      </c>
      <c r="E225" s="458"/>
      <c r="F225" s="214" t="s">
        <v>1243</v>
      </c>
      <c r="G225" s="214" t="s">
        <v>301</v>
      </c>
      <c r="H225" s="214" t="s">
        <v>1214</v>
      </c>
      <c r="I225" s="214" t="s">
        <v>1215</v>
      </c>
      <c r="J225" s="214" t="s">
        <v>1216</v>
      </c>
      <c r="K225" s="214" t="str">
        <f>'خدابنده افشار چشم انداز'!J23</f>
        <v>98/02/12</v>
      </c>
      <c r="L225" s="214">
        <f>'[1]خدابنده افشار چشم انداز'!G40</f>
        <v>0</v>
      </c>
      <c r="M225" s="214">
        <f>'[1]خدابنده افشار چشم انداز'!H40</f>
        <v>0</v>
      </c>
      <c r="N225" s="214" t="str">
        <f>'خدابنده افشار چشم انداز'!Q23</f>
        <v>*</v>
      </c>
      <c r="O225" s="214">
        <f>'[1]خدابنده افشار چشم انداز'!R40</f>
        <v>0</v>
      </c>
      <c r="P225" s="214"/>
      <c r="Q225" s="214" t="str">
        <f>'خدابنده افشار چشم انداز'!T23</f>
        <v>*</v>
      </c>
      <c r="R225" s="214"/>
      <c r="S225" s="214" t="str">
        <f>'خدابنده افشار چشم انداز'!S23</f>
        <v>*</v>
      </c>
      <c r="T225" s="214"/>
      <c r="U225" s="136">
        <v>47</v>
      </c>
      <c r="V225" s="136">
        <v>151</v>
      </c>
    </row>
    <row r="226" spans="1:22" ht="19.5" customHeight="1" x14ac:dyDescent="0.25">
      <c r="A226" s="59">
        <v>3</v>
      </c>
      <c r="B226" s="264"/>
      <c r="C226" s="222">
        <v>18</v>
      </c>
      <c r="D226" s="214">
        <v>18</v>
      </c>
      <c r="E226" s="458"/>
      <c r="F226" s="214" t="s">
        <v>1241</v>
      </c>
      <c r="G226" s="214" t="s">
        <v>299</v>
      </c>
      <c r="H226" s="214" t="s">
        <v>1214</v>
      </c>
      <c r="I226" s="214" t="s">
        <v>1215</v>
      </c>
      <c r="J226" s="214" t="s">
        <v>1216</v>
      </c>
      <c r="K226" s="214" t="str">
        <f>'خدابنده افشار چشم انداز'!J24</f>
        <v>98/02/12</v>
      </c>
      <c r="L226" s="214">
        <f>'[1]خدابنده افشار چشم انداز'!G38</f>
        <v>0</v>
      </c>
      <c r="M226" s="214">
        <f>'[1]خدابنده افشار چشم انداز'!H38</f>
        <v>0</v>
      </c>
      <c r="N226" s="214" t="str">
        <f>'خدابنده افشار چشم انداز'!Q24</f>
        <v>*</v>
      </c>
      <c r="O226" s="214">
        <f>'[1]خدابنده افشار چشم انداز'!R38</f>
        <v>0</v>
      </c>
      <c r="P226" s="214"/>
      <c r="Q226" s="214" t="str">
        <f>'خدابنده افشار چشم انداز'!T24</f>
        <v>*</v>
      </c>
      <c r="R226" s="214"/>
      <c r="S226" s="214" t="str">
        <f>'خدابنده افشار چشم انداز'!S24</f>
        <v>*</v>
      </c>
      <c r="T226" s="214"/>
      <c r="U226" s="136">
        <v>43</v>
      </c>
      <c r="V226" s="136">
        <v>144</v>
      </c>
    </row>
    <row r="227" spans="1:22" ht="19.5" customHeight="1" x14ac:dyDescent="0.25">
      <c r="A227" s="59">
        <v>3</v>
      </c>
      <c r="B227" s="264"/>
      <c r="C227" s="222">
        <v>19</v>
      </c>
      <c r="D227" s="214">
        <v>19</v>
      </c>
      <c r="E227" s="458"/>
      <c r="F227" s="214" t="s">
        <v>1236</v>
      </c>
      <c r="G227" s="214" t="s">
        <v>294</v>
      </c>
      <c r="H227" s="214" t="s">
        <v>1214</v>
      </c>
      <c r="I227" s="214" t="s">
        <v>1215</v>
      </c>
      <c r="J227" s="214" t="s">
        <v>1216</v>
      </c>
      <c r="K227" s="214" t="str">
        <f>'خدابنده افشار چشم انداز'!J25</f>
        <v>98/02/06</v>
      </c>
      <c r="L227" s="214">
        <f>'[1]خدابنده افشار چشم انداز'!G31</f>
        <v>0</v>
      </c>
      <c r="M227" s="214">
        <f>'[1]خدابنده افشار چشم انداز'!H31</f>
        <v>0</v>
      </c>
      <c r="N227" s="214" t="str">
        <f>'خدابنده افشار چشم انداز'!Q25</f>
        <v>*</v>
      </c>
      <c r="O227" s="214">
        <f>'[1]خدابنده افشار چشم انداز'!R31</f>
        <v>0</v>
      </c>
      <c r="P227" s="214"/>
      <c r="Q227" s="214" t="str">
        <f>'خدابنده افشار چشم انداز'!T25</f>
        <v>*</v>
      </c>
      <c r="R227" s="214"/>
      <c r="S227" s="214" t="str">
        <f>'خدابنده افشار چشم انداز'!S25</f>
        <v>*</v>
      </c>
      <c r="T227" s="214"/>
      <c r="U227" s="136">
        <v>40</v>
      </c>
      <c r="V227" s="136">
        <v>169</v>
      </c>
    </row>
    <row r="228" spans="1:22" ht="19.5" customHeight="1" x14ac:dyDescent="0.25">
      <c r="A228" s="59">
        <v>3</v>
      </c>
      <c r="B228" s="264"/>
      <c r="C228" s="222">
        <v>20</v>
      </c>
      <c r="D228" s="214">
        <v>20</v>
      </c>
      <c r="E228" s="458"/>
      <c r="F228" s="214" t="s">
        <v>1267</v>
      </c>
      <c r="G228" s="214" t="s">
        <v>324</v>
      </c>
      <c r="H228" s="214" t="s">
        <v>1246</v>
      </c>
      <c r="I228" s="214" t="s">
        <v>1215</v>
      </c>
      <c r="J228" s="214" t="s">
        <v>1216</v>
      </c>
      <c r="K228" s="214" t="str">
        <f>'خدابنده افشار چشم انداز'!J26</f>
        <v>98/02/01</v>
      </c>
      <c r="L228" s="214">
        <f>'[1]خدابنده افشار چشم انداز'!G67</f>
        <v>0</v>
      </c>
      <c r="M228" s="214">
        <f>'[1]خدابنده افشار چشم انداز'!H67</f>
        <v>0</v>
      </c>
      <c r="N228" s="214" t="str">
        <f>'خدابنده افشار چشم انداز'!Q26</f>
        <v>*</v>
      </c>
      <c r="O228" s="214">
        <f>'[1]خدابنده افشار چشم انداز'!R67</f>
        <v>0</v>
      </c>
      <c r="P228" s="214"/>
      <c r="Q228" s="214">
        <f>'خدابنده افشار چشم انداز'!T26</f>
        <v>0</v>
      </c>
      <c r="R228" s="214"/>
      <c r="S228" s="214" t="str">
        <f>'خدابنده افشار چشم انداز'!S26</f>
        <v>*</v>
      </c>
      <c r="T228" s="214"/>
      <c r="U228" s="136">
        <v>34</v>
      </c>
      <c r="V228" s="136">
        <v>117</v>
      </c>
    </row>
    <row r="229" spans="1:22" ht="19.5" customHeight="1" x14ac:dyDescent="0.25">
      <c r="A229" s="59">
        <v>3</v>
      </c>
      <c r="B229" s="264"/>
      <c r="C229" s="222">
        <v>21</v>
      </c>
      <c r="D229" s="214">
        <v>21</v>
      </c>
      <c r="E229" s="458"/>
      <c r="F229" s="214" t="s">
        <v>1278</v>
      </c>
      <c r="G229" s="214" t="s">
        <v>335</v>
      </c>
      <c r="H229" s="214" t="s">
        <v>1246</v>
      </c>
      <c r="I229" s="214" t="s">
        <v>1215</v>
      </c>
      <c r="J229" s="214" t="s">
        <v>1216</v>
      </c>
      <c r="K229" s="214" t="str">
        <f>'خدابنده افشار چشم انداز'!J27</f>
        <v>98/02/01</v>
      </c>
      <c r="L229" s="214">
        <f>'[1]خدابنده افشار چشم انداز'!G80</f>
        <v>0</v>
      </c>
      <c r="M229" s="214">
        <f>'[1]خدابنده افشار چشم انداز'!H80</f>
        <v>0</v>
      </c>
      <c r="N229" s="214" t="str">
        <f>'خدابنده افشار چشم انداز'!Q27</f>
        <v>*</v>
      </c>
      <c r="O229" s="214">
        <f>'[1]خدابنده افشار چشم انداز'!R80</f>
        <v>0</v>
      </c>
      <c r="P229" s="214"/>
      <c r="Q229" s="214">
        <f>'خدابنده افشار چشم انداز'!T27</f>
        <v>0</v>
      </c>
      <c r="R229" s="214"/>
      <c r="S229" s="214" t="str">
        <f>'خدابنده افشار چشم انداز'!S27</f>
        <v>*</v>
      </c>
      <c r="T229" s="214"/>
      <c r="U229" s="136">
        <v>34</v>
      </c>
      <c r="V229" s="136">
        <v>97</v>
      </c>
    </row>
    <row r="230" spans="1:22" ht="19.5" customHeight="1" x14ac:dyDescent="0.25">
      <c r="A230" s="59">
        <v>3</v>
      </c>
      <c r="B230" s="264"/>
      <c r="C230" s="222">
        <v>22</v>
      </c>
      <c r="D230" s="214">
        <v>22</v>
      </c>
      <c r="E230" s="458"/>
      <c r="F230" s="214" t="s">
        <v>1269</v>
      </c>
      <c r="G230" s="214" t="s">
        <v>326</v>
      </c>
      <c r="H230" s="214" t="s">
        <v>1246</v>
      </c>
      <c r="I230" s="214" t="s">
        <v>1215</v>
      </c>
      <c r="J230" s="214" t="s">
        <v>1216</v>
      </c>
      <c r="K230" s="214" t="str">
        <f>'خدابنده افشار چشم انداز'!J28</f>
        <v>98/02/01</v>
      </c>
      <c r="L230" s="214">
        <f>'[1]خدابنده افشار چشم انداز'!G69</f>
        <v>0</v>
      </c>
      <c r="M230" s="214">
        <f>'[1]خدابنده افشار چشم انداز'!H69</f>
        <v>0</v>
      </c>
      <c r="N230" s="214" t="str">
        <f>'خدابنده افشار چشم انداز'!Q28</f>
        <v>*</v>
      </c>
      <c r="O230" s="214">
        <f>'[1]خدابنده افشار چشم انداز'!R69</f>
        <v>0</v>
      </c>
      <c r="P230" s="214"/>
      <c r="Q230" s="214">
        <f>'خدابنده افشار چشم انداز'!T28</f>
        <v>0</v>
      </c>
      <c r="R230" s="214"/>
      <c r="S230" s="214" t="str">
        <f>'خدابنده افشار چشم انداز'!S28</f>
        <v>*</v>
      </c>
      <c r="T230" s="214"/>
      <c r="U230" s="136">
        <v>33</v>
      </c>
      <c r="V230" s="136">
        <v>144</v>
      </c>
    </row>
    <row r="231" spans="1:22" ht="19.5" customHeight="1" x14ac:dyDescent="0.25">
      <c r="A231" s="59">
        <v>3</v>
      </c>
      <c r="B231" s="264"/>
      <c r="C231" s="222">
        <v>23</v>
      </c>
      <c r="D231" s="214">
        <v>23</v>
      </c>
      <c r="E231" s="458"/>
      <c r="F231" s="214" t="s">
        <v>1272</v>
      </c>
      <c r="G231" s="214" t="s">
        <v>329</v>
      </c>
      <c r="H231" s="214" t="s">
        <v>1246</v>
      </c>
      <c r="I231" s="214" t="s">
        <v>1215</v>
      </c>
      <c r="J231" s="214" t="s">
        <v>1216</v>
      </c>
      <c r="K231" s="214" t="str">
        <f>'خدابنده افشار چشم انداز'!J29</f>
        <v>98/02/01</v>
      </c>
      <c r="L231" s="214">
        <f>'[1]خدابنده افشار چشم انداز'!G72</f>
        <v>0</v>
      </c>
      <c r="M231" s="214">
        <f>'[1]خدابنده افشار چشم انداز'!H72</f>
        <v>0</v>
      </c>
      <c r="N231" s="214" t="str">
        <f>'خدابنده افشار چشم انداز'!Q29</f>
        <v>*</v>
      </c>
      <c r="O231" s="214">
        <f>'[1]خدابنده افشار چشم انداز'!R72</f>
        <v>0</v>
      </c>
      <c r="P231" s="214"/>
      <c r="Q231" s="214">
        <f>'خدابنده افشار چشم انداز'!T29</f>
        <v>0</v>
      </c>
      <c r="R231" s="214"/>
      <c r="S231" s="214" t="str">
        <f>'خدابنده افشار چشم انداز'!S29</f>
        <v>*</v>
      </c>
      <c r="T231" s="214"/>
      <c r="U231" s="136">
        <v>31</v>
      </c>
      <c r="V231" s="136">
        <v>97</v>
      </c>
    </row>
    <row r="232" spans="1:22" ht="19.5" customHeight="1" x14ac:dyDescent="0.25">
      <c r="A232" s="59">
        <v>3</v>
      </c>
      <c r="B232" s="264"/>
      <c r="C232" s="222">
        <v>24</v>
      </c>
      <c r="D232" s="214">
        <v>24</v>
      </c>
      <c r="E232" s="458"/>
      <c r="F232" s="214" t="s">
        <v>1268</v>
      </c>
      <c r="G232" s="214" t="s">
        <v>325</v>
      </c>
      <c r="H232" s="214" t="s">
        <v>1246</v>
      </c>
      <c r="I232" s="214" t="s">
        <v>1215</v>
      </c>
      <c r="J232" s="214" t="s">
        <v>1216</v>
      </c>
      <c r="K232" s="214" t="str">
        <f>'خدابنده افشار چشم انداز'!J30</f>
        <v>98/02/01</v>
      </c>
      <c r="L232" s="214">
        <f>'[1]خدابنده افشار چشم انداز'!G68</f>
        <v>0</v>
      </c>
      <c r="M232" s="214">
        <f>'[1]خدابنده افشار چشم انداز'!H68</f>
        <v>0</v>
      </c>
      <c r="N232" s="214" t="str">
        <f>'خدابنده افشار چشم انداز'!Q30</f>
        <v>*</v>
      </c>
      <c r="O232" s="214">
        <f>'[1]خدابنده افشار چشم انداز'!R68</f>
        <v>0</v>
      </c>
      <c r="P232" s="214"/>
      <c r="Q232" s="214">
        <f>'خدابنده افشار چشم انداز'!T30</f>
        <v>0</v>
      </c>
      <c r="R232" s="214"/>
      <c r="S232" s="214" t="str">
        <f>'خدابنده افشار چشم انداز'!S30</f>
        <v>*</v>
      </c>
      <c r="T232" s="214"/>
      <c r="U232" s="136">
        <v>30</v>
      </c>
      <c r="V232" s="136">
        <v>88</v>
      </c>
    </row>
    <row r="233" spans="1:22" ht="19.5" customHeight="1" x14ac:dyDescent="0.25">
      <c r="A233" s="59">
        <v>3</v>
      </c>
      <c r="B233" s="264"/>
      <c r="C233" s="222">
        <v>25</v>
      </c>
      <c r="D233" s="214">
        <v>25</v>
      </c>
      <c r="E233" s="458"/>
      <c r="F233" s="214" t="s">
        <v>1277</v>
      </c>
      <c r="G233" s="214" t="s">
        <v>334</v>
      </c>
      <c r="H233" s="214" t="s">
        <v>1246</v>
      </c>
      <c r="I233" s="214" t="s">
        <v>1215</v>
      </c>
      <c r="J233" s="214" t="s">
        <v>1216</v>
      </c>
      <c r="K233" s="214" t="str">
        <f>'خدابنده افشار چشم انداز'!J31</f>
        <v>98/01/31</v>
      </c>
      <c r="L233" s="214">
        <f>'[1]خدابنده افشار چشم انداز'!G78</f>
        <v>0</v>
      </c>
      <c r="M233" s="214">
        <f>'[1]خدابنده افشار چشم انداز'!H78</f>
        <v>0</v>
      </c>
      <c r="N233" s="214" t="str">
        <f>'خدابنده افشار چشم انداز'!Q31</f>
        <v>*</v>
      </c>
      <c r="O233" s="214">
        <f>'[1]خدابنده افشار چشم انداز'!R78</f>
        <v>0</v>
      </c>
      <c r="P233" s="214"/>
      <c r="Q233" s="214">
        <f>'خدابنده افشار چشم انداز'!T31</f>
        <v>0</v>
      </c>
      <c r="R233" s="214"/>
      <c r="S233" s="214" t="str">
        <f>'خدابنده افشار چشم انداز'!S31</f>
        <v>*</v>
      </c>
      <c r="T233" s="214"/>
      <c r="U233" s="136">
        <v>25</v>
      </c>
      <c r="V233" s="136">
        <v>105</v>
      </c>
    </row>
    <row r="234" spans="1:22" ht="19.5" customHeight="1" x14ac:dyDescent="0.25">
      <c r="A234" s="59">
        <v>3</v>
      </c>
      <c r="B234" s="264"/>
      <c r="C234" s="222">
        <v>26</v>
      </c>
      <c r="D234" s="214">
        <v>26</v>
      </c>
      <c r="E234" s="458"/>
      <c r="F234" s="214" t="s">
        <v>1254</v>
      </c>
      <c r="G234" s="214" t="s">
        <v>311</v>
      </c>
      <c r="H234" s="214" t="s">
        <v>1246</v>
      </c>
      <c r="I234" s="214" t="s">
        <v>1215</v>
      </c>
      <c r="J234" s="214" t="s">
        <v>1216</v>
      </c>
      <c r="K234" s="214" t="str">
        <f>'خدابنده افشار چشم انداز'!J32</f>
        <v>98/01/31</v>
      </c>
      <c r="L234" s="214">
        <f>'[1]خدابنده افشار چشم انداز'!G50</f>
        <v>0</v>
      </c>
      <c r="M234" s="214">
        <f>'[1]خدابنده افشار چشم انداز'!H50</f>
        <v>0</v>
      </c>
      <c r="N234" s="214" t="str">
        <f>'خدابنده افشار چشم انداز'!Q32</f>
        <v>*</v>
      </c>
      <c r="O234" s="214">
        <f>'[1]خدابنده افشار چشم انداز'!R50</f>
        <v>0</v>
      </c>
      <c r="P234" s="214"/>
      <c r="Q234" s="214">
        <f>'خدابنده افشار چشم انداز'!T32</f>
        <v>0</v>
      </c>
      <c r="R234" s="214"/>
      <c r="S234" s="214" t="str">
        <f>'خدابنده افشار چشم انداز'!S32</f>
        <v>*</v>
      </c>
      <c r="T234" s="214"/>
      <c r="U234" s="136">
        <v>25</v>
      </c>
      <c r="V234" s="136">
        <v>97</v>
      </c>
    </row>
    <row r="235" spans="1:22" ht="19.5" customHeight="1" x14ac:dyDescent="0.25">
      <c r="A235" s="59">
        <v>3</v>
      </c>
      <c r="B235" s="264"/>
      <c r="C235" s="222">
        <v>27</v>
      </c>
      <c r="D235" s="214">
        <v>27</v>
      </c>
      <c r="E235" s="458"/>
      <c r="F235" s="214" t="s">
        <v>1248</v>
      </c>
      <c r="G235" s="214" t="s">
        <v>305</v>
      </c>
      <c r="H235" s="214" t="s">
        <v>1246</v>
      </c>
      <c r="I235" s="214" t="s">
        <v>1215</v>
      </c>
      <c r="J235" s="214" t="s">
        <v>1216</v>
      </c>
      <c r="K235" s="214" t="str">
        <f>'خدابنده افشار چشم انداز'!J33</f>
        <v>98/01/31</v>
      </c>
      <c r="L235" s="214">
        <f>'[1]خدابنده افشار چشم انداز'!G44</f>
        <v>0</v>
      </c>
      <c r="M235" s="214">
        <f>'[1]خدابنده افشار چشم انداز'!H44</f>
        <v>0</v>
      </c>
      <c r="N235" s="214" t="str">
        <f>'خدابنده افشار چشم انداز'!Q33</f>
        <v>*</v>
      </c>
      <c r="O235" s="214">
        <f>'[1]خدابنده افشار چشم انداز'!R44</f>
        <v>0</v>
      </c>
      <c r="P235" s="214"/>
      <c r="Q235" s="214">
        <f>'خدابنده افشار چشم انداز'!T33</f>
        <v>0</v>
      </c>
      <c r="R235" s="214"/>
      <c r="S235" s="214">
        <f>'خدابنده افشار چشم انداز'!S33</f>
        <v>0</v>
      </c>
      <c r="T235" s="214"/>
      <c r="U235" s="136">
        <v>25</v>
      </c>
      <c r="V235" s="136">
        <v>91</v>
      </c>
    </row>
    <row r="236" spans="1:22" ht="19.5" customHeight="1" x14ac:dyDescent="0.25">
      <c r="A236" s="59">
        <v>3</v>
      </c>
      <c r="B236" s="264"/>
      <c r="C236" s="222">
        <v>28</v>
      </c>
      <c r="D236" s="214">
        <v>28</v>
      </c>
      <c r="E236" s="458"/>
      <c r="F236" s="214" t="s">
        <v>1257</v>
      </c>
      <c r="G236" s="214" t="s">
        <v>314</v>
      </c>
      <c r="H236" s="214" t="s">
        <v>1246</v>
      </c>
      <c r="I236" s="214" t="s">
        <v>1215</v>
      </c>
      <c r="J236" s="214" t="s">
        <v>1216</v>
      </c>
      <c r="K236" s="214" t="str">
        <f>'خدابنده افشار چشم انداز'!J34</f>
        <v>98/01/31</v>
      </c>
      <c r="L236" s="214">
        <f>'[1]خدابنده افشار چشم انداز'!G54</f>
        <v>0</v>
      </c>
      <c r="M236" s="214">
        <f>'[1]خدابنده افشار چشم انداز'!H54</f>
        <v>0</v>
      </c>
      <c r="N236" s="214" t="str">
        <f>'خدابنده افشار چشم انداز'!Q34</f>
        <v>*</v>
      </c>
      <c r="O236" s="214">
        <f>'[1]خدابنده افشار چشم انداز'!R54</f>
        <v>0</v>
      </c>
      <c r="P236" s="214"/>
      <c r="Q236" s="214">
        <f>'خدابنده افشار چشم انداز'!T34</f>
        <v>0</v>
      </c>
      <c r="R236" s="214"/>
      <c r="S236" s="214">
        <f>'خدابنده افشار چشم انداز'!S34</f>
        <v>0</v>
      </c>
      <c r="T236" s="214"/>
      <c r="U236" s="136">
        <v>24</v>
      </c>
      <c r="V236" s="136">
        <v>84</v>
      </c>
    </row>
    <row r="237" spans="1:22" ht="19.5" customHeight="1" x14ac:dyDescent="0.25">
      <c r="A237" s="59">
        <v>3</v>
      </c>
      <c r="B237" s="264"/>
      <c r="C237" s="222">
        <v>29</v>
      </c>
      <c r="D237" s="214">
        <v>29</v>
      </c>
      <c r="E237" s="458"/>
      <c r="F237" s="214" t="s">
        <v>1234</v>
      </c>
      <c r="G237" s="214" t="s">
        <v>292</v>
      </c>
      <c r="H237" s="214" t="s">
        <v>1214</v>
      </c>
      <c r="I237" s="214" t="s">
        <v>1215</v>
      </c>
      <c r="J237" s="214" t="s">
        <v>1216</v>
      </c>
      <c r="K237" s="214" t="str">
        <f>'خدابنده افشار چشم انداز'!J35</f>
        <v>98/02/06</v>
      </c>
      <c r="L237" s="214">
        <f>'[1]خدابنده افشار چشم انداز'!G29</f>
        <v>0</v>
      </c>
      <c r="M237" s="214">
        <f>'[1]خدابنده افشار چشم انداز'!H29</f>
        <v>0</v>
      </c>
      <c r="N237" s="214" t="str">
        <f>'خدابنده افشار چشم انداز'!Q35</f>
        <v>*</v>
      </c>
      <c r="O237" s="214">
        <f>'[1]خدابنده افشار چشم انداز'!R29</f>
        <v>0</v>
      </c>
      <c r="P237" s="214"/>
      <c r="Q237" s="214" t="str">
        <f>'خدابنده افشار چشم انداز'!T35</f>
        <v>*</v>
      </c>
      <c r="R237" s="214"/>
      <c r="S237" s="214" t="str">
        <f>'خدابنده افشار چشم انداز'!S35</f>
        <v>*</v>
      </c>
      <c r="T237" s="214"/>
      <c r="U237" s="136">
        <v>24</v>
      </c>
      <c r="V237" s="136">
        <v>83</v>
      </c>
    </row>
    <row r="238" spans="1:22" ht="19.5" customHeight="1" x14ac:dyDescent="0.25">
      <c r="A238" s="59">
        <v>3</v>
      </c>
      <c r="B238" s="264"/>
      <c r="C238" s="222">
        <v>30</v>
      </c>
      <c r="D238" s="214">
        <v>30</v>
      </c>
      <c r="E238" s="458"/>
      <c r="F238" s="214" t="s">
        <v>1225</v>
      </c>
      <c r="G238" s="214" t="s">
        <v>283</v>
      </c>
      <c r="H238" s="214" t="s">
        <v>1214</v>
      </c>
      <c r="I238" s="214" t="s">
        <v>1215</v>
      </c>
      <c r="J238" s="214" t="s">
        <v>1216</v>
      </c>
      <c r="K238" s="214">
        <f>'خدابنده افشار چشم انداز'!J36</f>
        <v>0</v>
      </c>
      <c r="L238" s="214">
        <f>'[1]خدابنده افشار چشم انداز'!G19</f>
        <v>0</v>
      </c>
      <c r="M238" s="214">
        <f>'[1]خدابنده افشار چشم انداز'!H19</f>
        <v>0</v>
      </c>
      <c r="N238" s="214" t="str">
        <f>'خدابنده افشار چشم انداز'!Q36</f>
        <v>*</v>
      </c>
      <c r="O238" s="214">
        <f>'[1]خدابنده افشار چشم انداز'!R19</f>
        <v>0</v>
      </c>
      <c r="P238" s="214"/>
      <c r="Q238" s="214">
        <f>'خدابنده افشار چشم انداز'!T36</f>
        <v>0</v>
      </c>
      <c r="R238" s="214"/>
      <c r="S238" s="214">
        <f>'خدابنده افشار چشم انداز'!S36</f>
        <v>0</v>
      </c>
      <c r="T238" s="214"/>
      <c r="U238" s="136">
        <v>22</v>
      </c>
      <c r="V238" s="136">
        <v>80</v>
      </c>
    </row>
    <row r="239" spans="1:22" ht="19.5" customHeight="1" x14ac:dyDescent="0.25">
      <c r="A239" s="59">
        <v>3</v>
      </c>
      <c r="B239" s="264"/>
      <c r="C239" s="222">
        <v>31</v>
      </c>
      <c r="D239" s="214">
        <v>31</v>
      </c>
      <c r="E239" s="458"/>
      <c r="F239" s="214" t="s">
        <v>1221</v>
      </c>
      <c r="G239" s="214" t="s">
        <v>279</v>
      </c>
      <c r="H239" s="214" t="s">
        <v>1214</v>
      </c>
      <c r="I239" s="214" t="s">
        <v>1215</v>
      </c>
      <c r="J239" s="214" t="s">
        <v>1216</v>
      </c>
      <c r="K239" s="214" t="str">
        <f>'خدابنده افشار چشم انداز'!J37</f>
        <v>98/02/12</v>
      </c>
      <c r="L239" s="214">
        <f>'[1]خدابنده افشار چشم انداز'!G13</f>
        <v>0</v>
      </c>
      <c r="M239" s="214">
        <f>'[1]خدابنده افشار چشم انداز'!H13</f>
        <v>0</v>
      </c>
      <c r="N239" s="214" t="str">
        <f>'خدابنده افشار چشم انداز'!Q37</f>
        <v>*</v>
      </c>
      <c r="O239" s="214">
        <f>'[1]خدابنده افشار چشم انداز'!R13</f>
        <v>0</v>
      </c>
      <c r="P239" s="214"/>
      <c r="Q239" s="214">
        <f>'خدابنده افشار چشم انداز'!T37</f>
        <v>0</v>
      </c>
      <c r="R239" s="214"/>
      <c r="S239" s="214">
        <f>'خدابنده افشار چشم انداز'!S37</f>
        <v>0</v>
      </c>
      <c r="T239" s="214"/>
      <c r="U239" s="136">
        <v>20</v>
      </c>
      <c r="V239" s="136">
        <v>84</v>
      </c>
    </row>
    <row r="240" spans="1:22" ht="19.5" customHeight="1" x14ac:dyDescent="0.25">
      <c r="A240" s="59">
        <v>3</v>
      </c>
      <c r="B240" s="264"/>
      <c r="C240" s="222">
        <v>32</v>
      </c>
      <c r="D240" s="214">
        <v>32</v>
      </c>
      <c r="E240" s="458"/>
      <c r="F240" s="214" t="s">
        <v>1237</v>
      </c>
      <c r="G240" s="214" t="s">
        <v>295</v>
      </c>
      <c r="H240" s="214" t="s">
        <v>1214</v>
      </c>
      <c r="I240" s="214" t="s">
        <v>1215</v>
      </c>
      <c r="J240" s="214" t="s">
        <v>1216</v>
      </c>
      <c r="K240" s="214" t="str">
        <f>'خدابنده افشار چشم انداز'!J38</f>
        <v>98/02/06</v>
      </c>
      <c r="L240" s="214">
        <f>'[1]خدابنده افشار چشم انداز'!G33</f>
        <v>0</v>
      </c>
      <c r="M240" s="214">
        <f>'[1]خدابنده افشار چشم انداز'!H33</f>
        <v>0</v>
      </c>
      <c r="N240" s="214" t="str">
        <f>'خدابنده افشار چشم انداز'!Q38</f>
        <v>*</v>
      </c>
      <c r="O240" s="214">
        <f>'[1]خدابنده افشار چشم انداز'!R33</f>
        <v>0</v>
      </c>
      <c r="P240" s="214"/>
      <c r="Q240" s="214" t="str">
        <f>'خدابنده افشار چشم انداز'!T38</f>
        <v>*</v>
      </c>
      <c r="R240" s="214"/>
      <c r="S240" s="214" t="str">
        <f>'خدابنده افشار چشم انداز'!S38</f>
        <v>*</v>
      </c>
      <c r="T240" s="214"/>
      <c r="U240" s="136">
        <v>20</v>
      </c>
      <c r="V240" s="136">
        <v>68</v>
      </c>
    </row>
    <row r="241" spans="1:22" ht="19.5" customHeight="1" x14ac:dyDescent="0.25">
      <c r="A241" s="59">
        <v>3</v>
      </c>
      <c r="B241" s="264"/>
      <c r="C241" s="222">
        <v>33</v>
      </c>
      <c r="D241" s="214">
        <v>33</v>
      </c>
      <c r="E241" s="458"/>
      <c r="F241" s="214" t="s">
        <v>1242</v>
      </c>
      <c r="G241" s="214" t="s">
        <v>300</v>
      </c>
      <c r="H241" s="214" t="s">
        <v>1214</v>
      </c>
      <c r="I241" s="214" t="s">
        <v>1215</v>
      </c>
      <c r="J241" s="214" t="s">
        <v>1216</v>
      </c>
      <c r="K241" s="214" t="str">
        <f>'خدابنده افشار چشم انداز'!J39</f>
        <v>98/02/12</v>
      </c>
      <c r="L241" s="214">
        <f>'[1]خدابنده افشار چشم انداز'!G39</f>
        <v>0</v>
      </c>
      <c r="M241" s="214">
        <f>'[1]خدابنده افشار چشم انداز'!H39</f>
        <v>0</v>
      </c>
      <c r="N241" s="214" t="str">
        <f>'خدابنده افشار چشم انداز'!Q39</f>
        <v>*</v>
      </c>
      <c r="O241" s="214">
        <f>'[1]خدابنده افشار چشم انداز'!R39</f>
        <v>0</v>
      </c>
      <c r="P241" s="214"/>
      <c r="Q241" s="214">
        <f>'خدابنده افشار چشم انداز'!T39</f>
        <v>0</v>
      </c>
      <c r="R241" s="214"/>
      <c r="S241" s="214">
        <f>'خدابنده افشار چشم انداز'!S39</f>
        <v>0</v>
      </c>
      <c r="T241" s="214"/>
      <c r="U241" s="102">
        <v>19</v>
      </c>
      <c r="V241" s="102">
        <v>78</v>
      </c>
    </row>
    <row r="242" spans="1:22" ht="19.5" customHeight="1" x14ac:dyDescent="0.25">
      <c r="A242" s="59">
        <v>3</v>
      </c>
      <c r="B242" s="264"/>
      <c r="C242" s="222">
        <v>34</v>
      </c>
      <c r="D242" s="214">
        <v>34</v>
      </c>
      <c r="E242" s="458"/>
      <c r="F242" s="214" t="s">
        <v>1231</v>
      </c>
      <c r="G242" s="214" t="s">
        <v>288</v>
      </c>
      <c r="H242" s="214" t="s">
        <v>1214</v>
      </c>
      <c r="I242" s="214" t="s">
        <v>1215</v>
      </c>
      <c r="J242" s="214" t="s">
        <v>1216</v>
      </c>
      <c r="K242" s="214" t="str">
        <f>'خدابنده افشار چشم انداز'!J40</f>
        <v>98/02/12</v>
      </c>
      <c r="L242" s="214">
        <f>'[1]خدابنده افشار چشم انداز'!G26</f>
        <v>0</v>
      </c>
      <c r="M242" s="214">
        <f>'[1]خدابنده افشار چشم انداز'!H26</f>
        <v>0</v>
      </c>
      <c r="N242" s="214" t="str">
        <f>'خدابنده افشار چشم انداز'!Q40</f>
        <v>*</v>
      </c>
      <c r="O242" s="214">
        <f>'[1]خدابنده افشار چشم انداز'!R26</f>
        <v>0</v>
      </c>
      <c r="P242" s="214"/>
      <c r="Q242" s="214">
        <f>'خدابنده افشار چشم انداز'!T40</f>
        <v>0</v>
      </c>
      <c r="R242" s="214"/>
      <c r="S242" s="214">
        <f>'خدابنده افشار چشم انداز'!S40</f>
        <v>0</v>
      </c>
      <c r="T242" s="214"/>
      <c r="U242" s="102">
        <v>19</v>
      </c>
      <c r="V242" s="102">
        <v>77</v>
      </c>
    </row>
    <row r="243" spans="1:22" ht="19.5" customHeight="1" x14ac:dyDescent="0.25">
      <c r="A243" s="59">
        <v>3</v>
      </c>
      <c r="B243" s="264"/>
      <c r="C243" s="222">
        <v>35</v>
      </c>
      <c r="D243" s="214">
        <v>35</v>
      </c>
      <c r="E243" s="458"/>
      <c r="F243" s="214" t="s">
        <v>1261</v>
      </c>
      <c r="G243" s="214" t="s">
        <v>318</v>
      </c>
      <c r="H243" s="214" t="s">
        <v>1246</v>
      </c>
      <c r="I243" s="214" t="s">
        <v>1215</v>
      </c>
      <c r="J243" s="214" t="s">
        <v>1216</v>
      </c>
      <c r="K243" s="214" t="str">
        <f>'خدابنده افشار چشم انداز'!J41</f>
        <v>98/02/12</v>
      </c>
      <c r="L243" s="214">
        <f>'[1]خدابنده افشار چشم انداز'!G60</f>
        <v>0</v>
      </c>
      <c r="M243" s="214">
        <f>'[1]خدابنده افشار چشم انداز'!H60</f>
        <v>0</v>
      </c>
      <c r="N243" s="214" t="str">
        <f>'خدابنده افشار چشم انداز'!Q41</f>
        <v>*</v>
      </c>
      <c r="O243" s="214">
        <f>'[1]خدابنده افشار چشم انداز'!R60</f>
        <v>0</v>
      </c>
      <c r="P243" s="214"/>
      <c r="Q243" s="214">
        <f>'خدابنده افشار چشم انداز'!T41</f>
        <v>0</v>
      </c>
      <c r="R243" s="214"/>
      <c r="S243" s="214">
        <f>'خدابنده افشار چشم انداز'!S41</f>
        <v>0</v>
      </c>
      <c r="T243" s="214"/>
      <c r="U243" s="102">
        <v>19</v>
      </c>
      <c r="V243" s="102">
        <v>75</v>
      </c>
    </row>
    <row r="244" spans="1:22" ht="19.5" customHeight="1" x14ac:dyDescent="0.25">
      <c r="A244" s="59">
        <v>3</v>
      </c>
      <c r="B244" s="264"/>
      <c r="C244" s="222">
        <v>36</v>
      </c>
      <c r="D244" s="214">
        <v>36</v>
      </c>
      <c r="E244" s="458"/>
      <c r="F244" s="214" t="s">
        <v>1258</v>
      </c>
      <c r="G244" s="214" t="s">
        <v>315</v>
      </c>
      <c r="H244" s="214" t="s">
        <v>1246</v>
      </c>
      <c r="I244" s="214" t="s">
        <v>1215</v>
      </c>
      <c r="J244" s="214" t="s">
        <v>1216</v>
      </c>
      <c r="K244" s="214" t="str">
        <f>'خدابنده افشار چشم انداز'!J42</f>
        <v>98/02/12</v>
      </c>
      <c r="L244" s="214">
        <f>'[1]خدابنده افشار چشم انداز'!G56</f>
        <v>0</v>
      </c>
      <c r="M244" s="214">
        <f>'[1]خدابنده افشار چشم انداز'!H56</f>
        <v>0</v>
      </c>
      <c r="N244" s="214" t="str">
        <f>'خدابنده افشار چشم انداز'!Q42</f>
        <v>*</v>
      </c>
      <c r="O244" s="214">
        <f>'[1]خدابنده افشار چشم انداز'!R56</f>
        <v>0</v>
      </c>
      <c r="P244" s="214"/>
      <c r="Q244" s="214">
        <f>'خدابنده افشار چشم انداز'!T42</f>
        <v>0</v>
      </c>
      <c r="R244" s="214"/>
      <c r="S244" s="214">
        <f>'خدابنده افشار چشم انداز'!S42</f>
        <v>0</v>
      </c>
      <c r="T244" s="214"/>
      <c r="U244" s="102">
        <v>17</v>
      </c>
      <c r="V244" s="102">
        <v>60</v>
      </c>
    </row>
    <row r="245" spans="1:22" ht="19.5" customHeight="1" x14ac:dyDescent="0.25">
      <c r="A245" s="59">
        <v>3</v>
      </c>
      <c r="B245" s="264"/>
      <c r="C245" s="222">
        <v>37</v>
      </c>
      <c r="D245" s="214">
        <v>37</v>
      </c>
      <c r="E245" s="458"/>
      <c r="F245" s="214" t="s">
        <v>1256</v>
      </c>
      <c r="G245" s="214" t="s">
        <v>313</v>
      </c>
      <c r="H245" s="214" t="s">
        <v>1246</v>
      </c>
      <c r="I245" s="214" t="s">
        <v>1215</v>
      </c>
      <c r="J245" s="214" t="s">
        <v>1216</v>
      </c>
      <c r="K245" s="214" t="str">
        <f>'خدابنده افشار چشم انداز'!J43</f>
        <v>98/02/12</v>
      </c>
      <c r="L245" s="214">
        <f>'[1]خدابنده افشار چشم انداز'!G53</f>
        <v>0</v>
      </c>
      <c r="M245" s="214">
        <f>'[1]خدابنده افشار چشم انداز'!H53</f>
        <v>0</v>
      </c>
      <c r="N245" s="214" t="str">
        <f>'خدابنده افشار چشم انداز'!Q43</f>
        <v>*</v>
      </c>
      <c r="O245" s="214">
        <f>'[1]خدابنده افشار چشم انداز'!R53</f>
        <v>0</v>
      </c>
      <c r="P245" s="214"/>
      <c r="Q245" s="214">
        <f>'خدابنده افشار چشم انداز'!T43</f>
        <v>0</v>
      </c>
      <c r="R245" s="214"/>
      <c r="S245" s="214">
        <f>'خدابنده افشار چشم انداز'!S43</f>
        <v>0</v>
      </c>
      <c r="T245" s="214"/>
      <c r="U245" s="102">
        <v>16</v>
      </c>
      <c r="V245" s="102">
        <v>59</v>
      </c>
    </row>
    <row r="246" spans="1:22" ht="19.5" customHeight="1" x14ac:dyDescent="0.25">
      <c r="A246" s="59">
        <v>3</v>
      </c>
      <c r="B246" s="264"/>
      <c r="C246" s="222">
        <v>38</v>
      </c>
      <c r="D246" s="214">
        <v>38</v>
      </c>
      <c r="E246" s="458"/>
      <c r="F246" s="214" t="s">
        <v>1252</v>
      </c>
      <c r="G246" s="214" t="s">
        <v>309</v>
      </c>
      <c r="H246" s="214" t="s">
        <v>1246</v>
      </c>
      <c r="I246" s="214" t="s">
        <v>1215</v>
      </c>
      <c r="J246" s="214" t="s">
        <v>1216</v>
      </c>
      <c r="K246" s="214" t="str">
        <f>'خدابنده افشار چشم انداز'!J44</f>
        <v>98/02/12</v>
      </c>
      <c r="L246" s="214">
        <f>'[1]خدابنده افشار چشم انداز'!G48</f>
        <v>0</v>
      </c>
      <c r="M246" s="214">
        <f>'[1]خدابنده افشار چشم انداز'!H48</f>
        <v>0</v>
      </c>
      <c r="N246" s="214" t="str">
        <f>'خدابنده افشار چشم انداز'!Q44</f>
        <v>*</v>
      </c>
      <c r="O246" s="214">
        <f>'[1]خدابنده افشار چشم انداز'!R48</f>
        <v>0</v>
      </c>
      <c r="P246" s="214"/>
      <c r="Q246" s="214">
        <f>'خدابنده افشار چشم انداز'!T44</f>
        <v>0</v>
      </c>
      <c r="R246" s="214"/>
      <c r="S246" s="214">
        <f>'خدابنده افشار چشم انداز'!S44</f>
        <v>0</v>
      </c>
      <c r="T246" s="214"/>
      <c r="U246" s="102">
        <v>15</v>
      </c>
      <c r="V246" s="102">
        <v>53</v>
      </c>
    </row>
    <row r="247" spans="1:22" ht="19.5" customHeight="1" x14ac:dyDescent="0.25">
      <c r="A247" s="59">
        <v>3</v>
      </c>
      <c r="B247" s="264"/>
      <c r="C247" s="222">
        <v>39</v>
      </c>
      <c r="D247" s="214">
        <v>39</v>
      </c>
      <c r="E247" s="458"/>
      <c r="F247" s="214" t="s">
        <v>1240</v>
      </c>
      <c r="G247" s="214" t="s">
        <v>298</v>
      </c>
      <c r="H247" s="214" t="s">
        <v>1214</v>
      </c>
      <c r="I247" s="214" t="s">
        <v>1215</v>
      </c>
      <c r="J247" s="214" t="s">
        <v>1216</v>
      </c>
      <c r="K247" s="214" t="str">
        <f>'خدابنده افشار چشم انداز'!J45</f>
        <v>98/02/12</v>
      </c>
      <c r="L247" s="214">
        <f>'[1]خدابنده افشار چشم انداز'!G37</f>
        <v>0</v>
      </c>
      <c r="M247" s="214">
        <f>'[1]خدابنده افشار چشم انداز'!H37</f>
        <v>0</v>
      </c>
      <c r="N247" s="214" t="str">
        <f>'خدابنده افشار چشم انداز'!Q45</f>
        <v>*</v>
      </c>
      <c r="O247" s="214">
        <f>'[1]خدابنده افشار چشم انداز'!R37</f>
        <v>0</v>
      </c>
      <c r="P247" s="214"/>
      <c r="Q247" s="214">
        <f>'خدابنده افشار چشم انداز'!T45</f>
        <v>0</v>
      </c>
      <c r="R247" s="214"/>
      <c r="S247" s="214">
        <f>'خدابنده افشار چشم انداز'!S45</f>
        <v>0</v>
      </c>
      <c r="T247" s="214"/>
      <c r="U247" s="102">
        <v>15</v>
      </c>
      <c r="V247" s="102">
        <v>48</v>
      </c>
    </row>
    <row r="248" spans="1:22" ht="19.5" customHeight="1" x14ac:dyDescent="0.25">
      <c r="A248" s="59">
        <v>3</v>
      </c>
      <c r="B248" s="264"/>
      <c r="C248" s="222">
        <v>40</v>
      </c>
      <c r="D248" s="214">
        <v>40</v>
      </c>
      <c r="E248" s="458"/>
      <c r="F248" s="214" t="s">
        <v>1250</v>
      </c>
      <c r="G248" s="214" t="s">
        <v>307</v>
      </c>
      <c r="H248" s="214" t="s">
        <v>1246</v>
      </c>
      <c r="I248" s="214" t="s">
        <v>1215</v>
      </c>
      <c r="J248" s="214" t="s">
        <v>1216</v>
      </c>
      <c r="K248" s="214" t="str">
        <f>'خدابنده افشار چشم انداز'!J46</f>
        <v>98/02/12</v>
      </c>
      <c r="L248" s="214">
        <f>'[1]خدابنده افشار چشم انداز'!G46</f>
        <v>0</v>
      </c>
      <c r="M248" s="214">
        <f>'[1]خدابنده افشار چشم انداز'!H46</f>
        <v>0</v>
      </c>
      <c r="N248" s="214" t="str">
        <f>'خدابنده افشار چشم انداز'!Q46</f>
        <v>*</v>
      </c>
      <c r="O248" s="214">
        <f>'[1]خدابنده افشار چشم انداز'!R46</f>
        <v>0</v>
      </c>
      <c r="P248" s="214"/>
      <c r="Q248" s="214">
        <f>'خدابنده افشار چشم انداز'!T46</f>
        <v>0</v>
      </c>
      <c r="R248" s="214"/>
      <c r="S248" s="214">
        <f>'خدابنده افشار چشم انداز'!S46</f>
        <v>0</v>
      </c>
      <c r="T248" s="214"/>
      <c r="U248" s="102">
        <v>14</v>
      </c>
      <c r="V248" s="102">
        <v>57</v>
      </c>
    </row>
    <row r="249" spans="1:22" ht="19.5" customHeight="1" x14ac:dyDescent="0.25">
      <c r="A249" s="59">
        <v>3</v>
      </c>
      <c r="B249" s="264"/>
      <c r="C249" s="222">
        <v>41</v>
      </c>
      <c r="D249" s="214">
        <v>41</v>
      </c>
      <c r="E249" s="458"/>
      <c r="F249" s="214" t="s">
        <v>1239</v>
      </c>
      <c r="G249" s="214" t="s">
        <v>297</v>
      </c>
      <c r="H249" s="214" t="s">
        <v>1214</v>
      </c>
      <c r="I249" s="214" t="s">
        <v>1215</v>
      </c>
      <c r="J249" s="214" t="s">
        <v>1216</v>
      </c>
      <c r="K249" s="214" t="str">
        <f>'خدابنده افشار چشم انداز'!J47</f>
        <v>98/02/12</v>
      </c>
      <c r="L249" s="214">
        <f>'[1]خدابنده افشار چشم انداز'!G36</f>
        <v>0</v>
      </c>
      <c r="M249" s="214">
        <f>'[1]خدابنده افشار چشم انداز'!H36</f>
        <v>0</v>
      </c>
      <c r="N249" s="214" t="str">
        <f>'خدابنده افشار چشم انداز'!Q47</f>
        <v>*</v>
      </c>
      <c r="O249" s="214">
        <f>'[1]خدابنده افشار چشم انداز'!R36</f>
        <v>0</v>
      </c>
      <c r="P249" s="214"/>
      <c r="Q249" s="214">
        <f>'خدابنده افشار چشم انداز'!T47</f>
        <v>0</v>
      </c>
      <c r="R249" s="214"/>
      <c r="S249" s="214">
        <f>'خدابنده افشار چشم انداز'!S47</f>
        <v>0</v>
      </c>
      <c r="T249" s="214"/>
      <c r="U249" s="102">
        <v>14</v>
      </c>
      <c r="V249" s="102">
        <v>51</v>
      </c>
    </row>
    <row r="250" spans="1:22" ht="19.5" customHeight="1" x14ac:dyDescent="0.25">
      <c r="A250" s="59">
        <v>3</v>
      </c>
      <c r="B250" s="264"/>
      <c r="C250" s="222">
        <v>42</v>
      </c>
      <c r="D250" s="214">
        <v>42</v>
      </c>
      <c r="E250" s="458"/>
      <c r="F250" s="214" t="s">
        <v>1253</v>
      </c>
      <c r="G250" s="214" t="s">
        <v>310</v>
      </c>
      <c r="H250" s="214" t="s">
        <v>1246</v>
      </c>
      <c r="I250" s="214" t="s">
        <v>1215</v>
      </c>
      <c r="J250" s="214" t="s">
        <v>1216</v>
      </c>
      <c r="K250" s="214" t="str">
        <f>'خدابنده افشار چشم انداز'!J48</f>
        <v>98/02/12</v>
      </c>
      <c r="L250" s="214">
        <f>'[1]خدابنده افشار چشم انداز'!G49</f>
        <v>0</v>
      </c>
      <c r="M250" s="214">
        <f>'[1]خدابنده افشار چشم انداز'!H49</f>
        <v>0</v>
      </c>
      <c r="N250" s="214" t="str">
        <f>'خدابنده افشار چشم انداز'!Q48</f>
        <v>*</v>
      </c>
      <c r="O250" s="214">
        <f>'[1]خدابنده افشار چشم انداز'!R49</f>
        <v>0</v>
      </c>
      <c r="P250" s="214"/>
      <c r="Q250" s="214">
        <f>'خدابنده افشار چشم انداز'!T48</f>
        <v>0</v>
      </c>
      <c r="R250" s="214"/>
      <c r="S250" s="214">
        <f>'خدابنده افشار چشم انداز'!S48</f>
        <v>0</v>
      </c>
      <c r="T250" s="214"/>
      <c r="U250" s="102">
        <v>12</v>
      </c>
      <c r="V250" s="102">
        <v>43</v>
      </c>
    </row>
    <row r="251" spans="1:22" ht="19.5" customHeight="1" x14ac:dyDescent="0.25">
      <c r="A251" s="59">
        <v>3</v>
      </c>
      <c r="B251" s="264"/>
      <c r="C251" s="222">
        <v>43</v>
      </c>
      <c r="D251" s="214">
        <v>43</v>
      </c>
      <c r="E251" s="458"/>
      <c r="F251" s="214" t="s">
        <v>1222</v>
      </c>
      <c r="G251" s="214" t="s">
        <v>280</v>
      </c>
      <c r="H251" s="214" t="s">
        <v>1214</v>
      </c>
      <c r="I251" s="214" t="s">
        <v>1215</v>
      </c>
      <c r="J251" s="214" t="s">
        <v>1216</v>
      </c>
      <c r="K251" s="214" t="str">
        <f>'خدابنده افشار چشم انداز'!J49</f>
        <v>98/02/12</v>
      </c>
      <c r="L251" s="214">
        <f>'[1]خدابنده افشار چشم انداز'!G15</f>
        <v>0</v>
      </c>
      <c r="M251" s="214">
        <f>'[1]خدابنده افشار چشم انداز'!H15</f>
        <v>0</v>
      </c>
      <c r="N251" s="214" t="str">
        <f>'خدابنده افشار چشم انداز'!Q49</f>
        <v>*</v>
      </c>
      <c r="O251" s="214">
        <f>'[1]خدابنده افشار چشم انداز'!R15</f>
        <v>0</v>
      </c>
      <c r="P251" s="214"/>
      <c r="Q251" s="214">
        <f>'خدابنده افشار چشم انداز'!T49</f>
        <v>0</v>
      </c>
      <c r="R251" s="214"/>
      <c r="S251" s="214">
        <f>'خدابنده افشار چشم انداز'!S49</f>
        <v>0</v>
      </c>
      <c r="T251" s="214"/>
      <c r="U251" s="102">
        <v>11</v>
      </c>
      <c r="V251" s="102">
        <v>40</v>
      </c>
    </row>
    <row r="252" spans="1:22" ht="19.5" customHeight="1" x14ac:dyDescent="0.25">
      <c r="A252" s="59">
        <v>3</v>
      </c>
      <c r="B252" s="264"/>
      <c r="C252" s="222">
        <v>44</v>
      </c>
      <c r="D252" s="214">
        <v>44</v>
      </c>
      <c r="E252" s="458"/>
      <c r="F252" s="214" t="s">
        <v>1251</v>
      </c>
      <c r="G252" s="214" t="s">
        <v>308</v>
      </c>
      <c r="H252" s="214" t="s">
        <v>1246</v>
      </c>
      <c r="I252" s="214" t="s">
        <v>1215</v>
      </c>
      <c r="J252" s="214" t="s">
        <v>1216</v>
      </c>
      <c r="K252" s="214" t="str">
        <f>'خدابنده افشار چشم انداز'!J50</f>
        <v>98/02/12</v>
      </c>
      <c r="L252" s="214">
        <f>'[1]خدابنده افشار چشم انداز'!G47</f>
        <v>0</v>
      </c>
      <c r="M252" s="214">
        <f>'[1]خدابنده افشار چشم انداز'!H47</f>
        <v>0</v>
      </c>
      <c r="N252" s="214" t="str">
        <f>'خدابنده افشار چشم انداز'!Q50</f>
        <v>*</v>
      </c>
      <c r="O252" s="214">
        <f>'[1]خدابنده افشار چشم انداز'!R47</f>
        <v>0</v>
      </c>
      <c r="P252" s="214"/>
      <c r="Q252" s="214">
        <f>'خدابنده افشار چشم انداز'!T50</f>
        <v>0</v>
      </c>
      <c r="R252" s="214"/>
      <c r="S252" s="214">
        <f>'خدابنده افشار چشم انداز'!S50</f>
        <v>0</v>
      </c>
      <c r="T252" s="214"/>
      <c r="U252" s="102">
        <v>10</v>
      </c>
      <c r="V252" s="102">
        <v>33</v>
      </c>
    </row>
    <row r="253" spans="1:22" ht="19.5" customHeight="1" x14ac:dyDescent="0.25">
      <c r="A253" s="59">
        <v>3</v>
      </c>
      <c r="B253" s="264"/>
      <c r="C253" s="222">
        <v>45</v>
      </c>
      <c r="D253" s="214">
        <v>45</v>
      </c>
      <c r="E253" s="458"/>
      <c r="F253" s="214" t="s">
        <v>1266</v>
      </c>
      <c r="G253" s="214" t="s">
        <v>323</v>
      </c>
      <c r="H253" s="214" t="s">
        <v>1246</v>
      </c>
      <c r="I253" s="214" t="s">
        <v>1215</v>
      </c>
      <c r="J253" s="214" t="s">
        <v>1216</v>
      </c>
      <c r="K253" s="214" t="str">
        <f>'خدابنده افشار چشم انداز'!J51</f>
        <v>98/02/12</v>
      </c>
      <c r="L253" s="214">
        <f>'[1]خدابنده افشار چشم انداز'!G66</f>
        <v>0</v>
      </c>
      <c r="M253" s="214">
        <f>'[1]خدابنده افشار چشم انداز'!H66</f>
        <v>0</v>
      </c>
      <c r="N253" s="214" t="str">
        <f>'خدابنده افشار چشم انداز'!Q51</f>
        <v>*</v>
      </c>
      <c r="O253" s="214">
        <f>'[1]خدابنده افشار چشم انداز'!R66</f>
        <v>0</v>
      </c>
      <c r="P253" s="214"/>
      <c r="Q253" s="214">
        <f>'خدابنده افشار چشم انداز'!T51</f>
        <v>0</v>
      </c>
      <c r="R253" s="214"/>
      <c r="S253" s="214">
        <f>'خدابنده افشار چشم انداز'!S51</f>
        <v>0</v>
      </c>
      <c r="T253" s="214"/>
      <c r="U253" s="102">
        <v>9</v>
      </c>
      <c r="V253" s="102">
        <v>35</v>
      </c>
    </row>
    <row r="254" spans="1:22" ht="19.5" customHeight="1" x14ac:dyDescent="0.25">
      <c r="A254" s="59">
        <v>3</v>
      </c>
      <c r="B254" s="264"/>
      <c r="C254" s="222">
        <v>46</v>
      </c>
      <c r="D254" s="214">
        <v>46</v>
      </c>
      <c r="E254" s="458"/>
      <c r="F254" s="214" t="s">
        <v>1280</v>
      </c>
      <c r="G254" s="214" t="s">
        <v>337</v>
      </c>
      <c r="H254" s="214" t="s">
        <v>1246</v>
      </c>
      <c r="I254" s="214" t="s">
        <v>1215</v>
      </c>
      <c r="J254" s="214" t="s">
        <v>1216</v>
      </c>
      <c r="K254" s="214" t="str">
        <f>'خدابنده افشار چشم انداز'!J52</f>
        <v>98/02/12</v>
      </c>
      <c r="L254" s="214">
        <f>'[1]خدابنده افشار چشم انداز'!G82</f>
        <v>0</v>
      </c>
      <c r="M254" s="214">
        <f>'[1]خدابنده افشار چشم انداز'!H82</f>
        <v>0</v>
      </c>
      <c r="N254" s="214" t="str">
        <f>'خدابنده افشار چشم انداز'!Q52</f>
        <v>*</v>
      </c>
      <c r="O254" s="214">
        <f>'[1]خدابنده افشار چشم انداز'!R82</f>
        <v>0</v>
      </c>
      <c r="P254" s="214"/>
      <c r="Q254" s="214">
        <f>'خدابنده افشار چشم انداز'!T52</f>
        <v>0</v>
      </c>
      <c r="R254" s="214"/>
      <c r="S254" s="214">
        <f>'خدابنده افشار چشم انداز'!S52</f>
        <v>0</v>
      </c>
      <c r="T254" s="214"/>
      <c r="U254" s="102">
        <v>8</v>
      </c>
      <c r="V254" s="102">
        <v>33</v>
      </c>
    </row>
    <row r="255" spans="1:22" ht="19.5" customHeight="1" x14ac:dyDescent="0.25">
      <c r="A255" s="59">
        <v>3</v>
      </c>
      <c r="B255" s="264"/>
      <c r="C255" s="222">
        <v>47</v>
      </c>
      <c r="D255" s="214">
        <v>47</v>
      </c>
      <c r="E255" s="458"/>
      <c r="F255" s="214" t="s">
        <v>1273</v>
      </c>
      <c r="G255" s="214" t="s">
        <v>330</v>
      </c>
      <c r="H255" s="214" t="s">
        <v>1246</v>
      </c>
      <c r="I255" s="214" t="s">
        <v>1215</v>
      </c>
      <c r="J255" s="214" t="s">
        <v>1216</v>
      </c>
      <c r="K255" s="214" t="str">
        <f>'خدابنده افشار چشم انداز'!J53</f>
        <v>98/02/12</v>
      </c>
      <c r="L255" s="214">
        <f>'[1]خدابنده افشار چشم انداز'!G74</f>
        <v>0</v>
      </c>
      <c r="M255" s="214">
        <f>'[1]خدابنده افشار چشم انداز'!H74</f>
        <v>0</v>
      </c>
      <c r="N255" s="214" t="str">
        <f>'خدابنده افشار چشم انداز'!Q53</f>
        <v>*</v>
      </c>
      <c r="O255" s="214">
        <f>'[1]خدابنده افشار چشم انداز'!R74</f>
        <v>0</v>
      </c>
      <c r="P255" s="214"/>
      <c r="Q255" s="214">
        <f>'خدابنده افشار چشم انداز'!T53</f>
        <v>0</v>
      </c>
      <c r="R255" s="214"/>
      <c r="S255" s="214">
        <f>'خدابنده افشار چشم انداز'!S53</f>
        <v>0</v>
      </c>
      <c r="T255" s="214"/>
      <c r="U255" s="102">
        <v>7</v>
      </c>
      <c r="V255" s="102">
        <v>24</v>
      </c>
    </row>
    <row r="256" spans="1:22" ht="19.5" customHeight="1" x14ac:dyDescent="0.25">
      <c r="A256" s="59">
        <v>3</v>
      </c>
      <c r="B256" s="264"/>
      <c r="C256" s="222">
        <v>48</v>
      </c>
      <c r="D256" s="214">
        <v>48</v>
      </c>
      <c r="E256" s="458"/>
      <c r="F256" s="214" t="s">
        <v>1276</v>
      </c>
      <c r="G256" s="214" t="s">
        <v>333</v>
      </c>
      <c r="H256" s="214" t="s">
        <v>1246</v>
      </c>
      <c r="I256" s="214" t="s">
        <v>1215</v>
      </c>
      <c r="J256" s="214" t="s">
        <v>1216</v>
      </c>
      <c r="K256" s="214" t="str">
        <f>'خدابنده افشار چشم انداز'!J54</f>
        <v>98/02/12</v>
      </c>
      <c r="L256" s="214">
        <f>'[1]خدابنده افشار چشم انداز'!G77</f>
        <v>0</v>
      </c>
      <c r="M256" s="214">
        <f>'[1]خدابنده افشار چشم انداز'!H77</f>
        <v>0</v>
      </c>
      <c r="N256" s="214" t="str">
        <f>'خدابنده افشار چشم انداز'!Q54</f>
        <v>*</v>
      </c>
      <c r="O256" s="214">
        <f>'[1]خدابنده افشار چشم انداز'!R77</f>
        <v>0</v>
      </c>
      <c r="P256" s="214"/>
      <c r="Q256" s="214">
        <f>'خدابنده افشار چشم انداز'!T54</f>
        <v>0</v>
      </c>
      <c r="R256" s="214"/>
      <c r="S256" s="214">
        <f>'خدابنده افشار چشم انداز'!S54</f>
        <v>0</v>
      </c>
      <c r="T256" s="214"/>
      <c r="U256" s="102">
        <v>7</v>
      </c>
      <c r="V256" s="102">
        <v>22</v>
      </c>
    </row>
    <row r="257" spans="1:22" ht="19.5" customHeight="1" x14ac:dyDescent="0.25">
      <c r="A257" s="59">
        <v>3</v>
      </c>
      <c r="B257" s="264"/>
      <c r="C257" s="222">
        <v>49</v>
      </c>
      <c r="D257" s="214">
        <v>49</v>
      </c>
      <c r="E257" s="458"/>
      <c r="F257" s="214" t="s">
        <v>1274</v>
      </c>
      <c r="G257" s="214" t="s">
        <v>331</v>
      </c>
      <c r="H257" s="214" t="s">
        <v>1246</v>
      </c>
      <c r="I257" s="214" t="s">
        <v>1215</v>
      </c>
      <c r="J257" s="214" t="s">
        <v>1216</v>
      </c>
      <c r="K257" s="214" t="str">
        <f>'خدابنده افشار چشم انداز'!J55</f>
        <v>98/02/12</v>
      </c>
      <c r="L257" s="214">
        <f>'[1]خدابنده افشار چشم انداز'!G75</f>
        <v>0</v>
      </c>
      <c r="M257" s="214">
        <f>'[1]خدابنده افشار چشم انداز'!H75</f>
        <v>0</v>
      </c>
      <c r="N257" s="214" t="str">
        <f>'خدابنده افشار چشم انداز'!Q55</f>
        <v>*</v>
      </c>
      <c r="O257" s="214">
        <f>'[1]خدابنده افشار چشم انداز'!R75</f>
        <v>0</v>
      </c>
      <c r="P257" s="214"/>
      <c r="Q257" s="214">
        <f>'خدابنده افشار چشم انداز'!T55</f>
        <v>0</v>
      </c>
      <c r="R257" s="214"/>
      <c r="S257" s="214">
        <f>'خدابنده افشار چشم انداز'!S55</f>
        <v>0</v>
      </c>
      <c r="T257" s="214"/>
      <c r="U257" s="102">
        <v>6</v>
      </c>
      <c r="V257" s="102">
        <v>26</v>
      </c>
    </row>
    <row r="258" spans="1:22" ht="19.5" customHeight="1" x14ac:dyDescent="0.25">
      <c r="A258" s="59">
        <v>3</v>
      </c>
      <c r="B258" s="264"/>
      <c r="C258" s="222">
        <v>50</v>
      </c>
      <c r="D258" s="214">
        <v>50</v>
      </c>
      <c r="E258" s="458"/>
      <c r="F258" s="214" t="s">
        <v>1265</v>
      </c>
      <c r="G258" s="214" t="s">
        <v>322</v>
      </c>
      <c r="H258" s="214" t="s">
        <v>1246</v>
      </c>
      <c r="I258" s="214" t="s">
        <v>1215</v>
      </c>
      <c r="J258" s="214" t="s">
        <v>1216</v>
      </c>
      <c r="K258" s="214" t="str">
        <f>'خدابنده افشار چشم انداز'!J56</f>
        <v>98/02/12</v>
      </c>
      <c r="L258" s="214">
        <f>'[1]خدابنده افشار چشم انداز'!G65</f>
        <v>0</v>
      </c>
      <c r="M258" s="214">
        <f>'[1]خدابنده افشار چشم انداز'!H65</f>
        <v>0</v>
      </c>
      <c r="N258" s="214" t="str">
        <f>'خدابنده افشار چشم انداز'!Q56</f>
        <v>*</v>
      </c>
      <c r="O258" s="214">
        <f>'[1]خدابنده افشار چشم انداز'!R65</f>
        <v>0</v>
      </c>
      <c r="P258" s="214"/>
      <c r="Q258" s="214">
        <f>'خدابنده افشار چشم انداز'!T56</f>
        <v>0</v>
      </c>
      <c r="R258" s="214"/>
      <c r="S258" s="214">
        <f>'خدابنده افشار چشم انداز'!S56</f>
        <v>0</v>
      </c>
      <c r="T258" s="214"/>
      <c r="U258" s="102">
        <v>6</v>
      </c>
      <c r="V258" s="102">
        <v>21</v>
      </c>
    </row>
    <row r="259" spans="1:22" ht="19.5" customHeight="1" x14ac:dyDescent="0.25">
      <c r="A259" s="59">
        <v>3</v>
      </c>
      <c r="B259" s="264"/>
      <c r="C259" s="222">
        <v>51</v>
      </c>
      <c r="D259" s="214">
        <v>51</v>
      </c>
      <c r="E259" s="458"/>
      <c r="F259" s="214" t="s">
        <v>1262</v>
      </c>
      <c r="G259" s="214" t="s">
        <v>319</v>
      </c>
      <c r="H259" s="214" t="s">
        <v>1246</v>
      </c>
      <c r="I259" s="214" t="s">
        <v>1215</v>
      </c>
      <c r="J259" s="214" t="s">
        <v>1216</v>
      </c>
      <c r="K259" s="214" t="str">
        <f>'خدابنده افشار چشم انداز'!J57</f>
        <v>98/02/12</v>
      </c>
      <c r="L259" s="214">
        <f>'[1]خدابنده افشار چشم انداز'!G61</f>
        <v>0</v>
      </c>
      <c r="M259" s="214">
        <f>'[1]خدابنده افشار چشم انداز'!H61</f>
        <v>0</v>
      </c>
      <c r="N259" s="214" t="str">
        <f>'خدابنده افشار چشم انداز'!Q57</f>
        <v>*</v>
      </c>
      <c r="O259" s="214">
        <f>'[1]خدابنده افشار چشم انداز'!R61</f>
        <v>0</v>
      </c>
      <c r="P259" s="214"/>
      <c r="Q259" s="214">
        <f>'خدابنده افشار چشم انداز'!T57</f>
        <v>0</v>
      </c>
      <c r="R259" s="214"/>
      <c r="S259" s="214">
        <f>'خدابنده افشار چشم انداز'!S57</f>
        <v>0</v>
      </c>
      <c r="T259" s="214"/>
      <c r="U259" s="102">
        <v>6</v>
      </c>
      <c r="V259" s="102">
        <v>20</v>
      </c>
    </row>
    <row r="260" spans="1:22" ht="19.5" customHeight="1" x14ac:dyDescent="0.25">
      <c r="A260" s="59">
        <v>3</v>
      </c>
      <c r="B260" s="264"/>
      <c r="C260" s="222">
        <v>52</v>
      </c>
      <c r="D260" s="214">
        <v>52</v>
      </c>
      <c r="E260" s="458"/>
      <c r="F260" s="214" t="s">
        <v>1260</v>
      </c>
      <c r="G260" s="214" t="s">
        <v>317</v>
      </c>
      <c r="H260" s="214" t="s">
        <v>1246</v>
      </c>
      <c r="I260" s="214" t="s">
        <v>1215</v>
      </c>
      <c r="J260" s="214" t="s">
        <v>1216</v>
      </c>
      <c r="K260" s="214">
        <f>'خدابنده افشار چشم انداز'!J58</f>
        <v>0</v>
      </c>
      <c r="L260" s="214">
        <f>'[1]خدابنده افشار چشم انداز'!G58</f>
        <v>0</v>
      </c>
      <c r="M260" s="214">
        <f>'[1]خدابنده افشار چشم انداز'!H58</f>
        <v>0</v>
      </c>
      <c r="N260" s="214">
        <f>'خدابنده افشار چشم انداز'!Q58</f>
        <v>0</v>
      </c>
      <c r="O260" s="214">
        <f>'[1]خدابنده افشار چشم انداز'!R58</f>
        <v>0</v>
      </c>
      <c r="P260" s="214"/>
      <c r="Q260" s="214">
        <f>'خدابنده افشار چشم انداز'!T58</f>
        <v>0</v>
      </c>
      <c r="R260" s="214"/>
      <c r="S260" s="214">
        <f>'خدابنده افشار چشم انداز'!S58</f>
        <v>0</v>
      </c>
      <c r="T260" s="214"/>
      <c r="U260" s="54">
        <v>5</v>
      </c>
      <c r="V260" s="54">
        <v>21</v>
      </c>
    </row>
    <row r="261" spans="1:22" ht="19.5" customHeight="1" x14ac:dyDescent="0.25">
      <c r="A261" s="59">
        <v>3</v>
      </c>
      <c r="B261" s="264"/>
      <c r="C261" s="222">
        <v>53</v>
      </c>
      <c r="D261" s="214">
        <v>53</v>
      </c>
      <c r="E261" s="458"/>
      <c r="F261" s="214" t="s">
        <v>1279</v>
      </c>
      <c r="G261" s="214" t="s">
        <v>336</v>
      </c>
      <c r="H261" s="214" t="s">
        <v>1246</v>
      </c>
      <c r="I261" s="214" t="s">
        <v>1215</v>
      </c>
      <c r="J261" s="214" t="s">
        <v>1216</v>
      </c>
      <c r="K261" s="214">
        <f>'خدابنده افشار چشم انداز'!J59</f>
        <v>0</v>
      </c>
      <c r="L261" s="214">
        <f>'[1]خدابنده افشار چشم انداز'!G81</f>
        <v>0</v>
      </c>
      <c r="M261" s="214">
        <f>'[1]خدابنده افشار چشم انداز'!H81</f>
        <v>0</v>
      </c>
      <c r="N261" s="214">
        <f>'خدابنده افشار چشم انداز'!Q59</f>
        <v>0</v>
      </c>
      <c r="O261" s="214">
        <f>'[1]خدابنده افشار چشم انداز'!R81</f>
        <v>0</v>
      </c>
      <c r="P261" s="214"/>
      <c r="Q261" s="214">
        <f>'خدابنده افشار چشم انداز'!T59</f>
        <v>0</v>
      </c>
      <c r="R261" s="214"/>
      <c r="S261" s="214">
        <f>'خدابنده افشار چشم انداز'!S59</f>
        <v>0</v>
      </c>
      <c r="T261" s="214"/>
      <c r="U261" s="54">
        <v>5</v>
      </c>
      <c r="V261" s="54">
        <v>20</v>
      </c>
    </row>
    <row r="262" spans="1:22" ht="19.5" customHeight="1" x14ac:dyDescent="0.25">
      <c r="A262" s="59">
        <v>3</v>
      </c>
      <c r="B262" s="264"/>
      <c r="C262" s="222">
        <v>54</v>
      </c>
      <c r="D262" s="214">
        <v>54</v>
      </c>
      <c r="E262" s="458"/>
      <c r="F262" s="214" t="s">
        <v>1245</v>
      </c>
      <c r="G262" s="214" t="s">
        <v>303</v>
      </c>
      <c r="H262" s="214" t="s">
        <v>1246</v>
      </c>
      <c r="I262" s="214" t="s">
        <v>1215</v>
      </c>
      <c r="J262" s="214" t="s">
        <v>1216</v>
      </c>
      <c r="K262" s="214">
        <f>'خدابنده افشار چشم انداز'!J60</f>
        <v>0</v>
      </c>
      <c r="L262" s="214">
        <f>'[1]خدابنده افشار چشم انداز'!G42</f>
        <v>0</v>
      </c>
      <c r="M262" s="214">
        <f>'[1]خدابنده افشار چشم انداز'!H42</f>
        <v>0</v>
      </c>
      <c r="N262" s="214">
        <f>'خدابنده افشار چشم انداز'!Q60</f>
        <v>0</v>
      </c>
      <c r="O262" s="214">
        <f>'[1]خدابنده افشار چشم انداز'!R42</f>
        <v>0</v>
      </c>
      <c r="P262" s="214"/>
      <c r="Q262" s="214">
        <f>'خدابنده افشار چشم انداز'!T60</f>
        <v>0</v>
      </c>
      <c r="R262" s="214"/>
      <c r="S262" s="214">
        <f>'خدابنده افشار چشم انداز'!S60</f>
        <v>0</v>
      </c>
      <c r="T262" s="214"/>
      <c r="U262" s="54">
        <v>5</v>
      </c>
      <c r="V262" s="54">
        <v>18</v>
      </c>
    </row>
    <row r="263" spans="1:22" ht="19.5" customHeight="1" x14ac:dyDescent="0.25">
      <c r="A263" s="59">
        <v>3</v>
      </c>
      <c r="B263" s="264"/>
      <c r="C263" s="222">
        <v>55</v>
      </c>
      <c r="D263" s="214">
        <v>55</v>
      </c>
      <c r="E263" s="458"/>
      <c r="F263" s="214" t="s">
        <v>1270</v>
      </c>
      <c r="G263" s="214" t="s">
        <v>327</v>
      </c>
      <c r="H263" s="214" t="s">
        <v>1246</v>
      </c>
      <c r="I263" s="214" t="s">
        <v>1215</v>
      </c>
      <c r="J263" s="214" t="s">
        <v>1216</v>
      </c>
      <c r="K263" s="214">
        <f>'خدابنده افشار چشم انداز'!J61</f>
        <v>0</v>
      </c>
      <c r="L263" s="214">
        <f>'[1]خدابنده افشار چشم انداز'!G70</f>
        <v>0</v>
      </c>
      <c r="M263" s="214">
        <f>'[1]خدابنده افشار چشم انداز'!H70</f>
        <v>0</v>
      </c>
      <c r="N263" s="214">
        <f>'خدابنده افشار چشم انداز'!Q61</f>
        <v>0</v>
      </c>
      <c r="O263" s="214">
        <f>'[1]خدابنده افشار چشم انداز'!R70</f>
        <v>0</v>
      </c>
      <c r="P263" s="214"/>
      <c r="Q263" s="214">
        <f>'خدابنده افشار چشم انداز'!T61</f>
        <v>0</v>
      </c>
      <c r="R263" s="214"/>
      <c r="S263" s="214">
        <f>'خدابنده افشار چشم انداز'!S61</f>
        <v>0</v>
      </c>
      <c r="T263" s="214"/>
      <c r="U263" s="54">
        <v>5</v>
      </c>
      <c r="V263" s="54">
        <v>18</v>
      </c>
    </row>
    <row r="264" spans="1:22" ht="19.5" customHeight="1" x14ac:dyDescent="0.25">
      <c r="A264" s="59">
        <v>3</v>
      </c>
      <c r="B264" s="264"/>
      <c r="C264" s="222">
        <v>56</v>
      </c>
      <c r="D264" s="214">
        <v>56</v>
      </c>
      <c r="E264" s="458"/>
      <c r="F264" s="214" t="s">
        <v>1255</v>
      </c>
      <c r="G264" s="214" t="s">
        <v>312</v>
      </c>
      <c r="H264" s="214" t="s">
        <v>1246</v>
      </c>
      <c r="I264" s="214" t="s">
        <v>1215</v>
      </c>
      <c r="J264" s="214" t="s">
        <v>1216</v>
      </c>
      <c r="K264" s="214">
        <f>'خدابنده افشار چشم انداز'!J62</f>
        <v>0</v>
      </c>
      <c r="L264" s="214">
        <f>'[1]خدابنده افشار چشم انداز'!G51</f>
        <v>0</v>
      </c>
      <c r="M264" s="214">
        <f>'[1]خدابنده افشار چشم انداز'!H51</f>
        <v>0</v>
      </c>
      <c r="N264" s="214">
        <f>'خدابنده افشار چشم انداز'!Q62</f>
        <v>0</v>
      </c>
      <c r="O264" s="214">
        <f>'[1]خدابنده افشار چشم انداز'!R51</f>
        <v>0</v>
      </c>
      <c r="P264" s="214"/>
      <c r="Q264" s="214">
        <f>'خدابنده افشار چشم انداز'!T62</f>
        <v>0</v>
      </c>
      <c r="R264" s="214"/>
      <c r="S264" s="214">
        <f>'خدابنده افشار چشم انداز'!S62</f>
        <v>0</v>
      </c>
      <c r="T264" s="214"/>
      <c r="U264" s="54">
        <v>4</v>
      </c>
      <c r="V264" s="54">
        <v>22</v>
      </c>
    </row>
    <row r="265" spans="1:22" ht="19.5" customHeight="1" x14ac:dyDescent="0.25">
      <c r="A265" s="59">
        <v>3</v>
      </c>
      <c r="B265" s="264"/>
      <c r="C265" s="222">
        <v>57</v>
      </c>
      <c r="D265" s="214">
        <v>57</v>
      </c>
      <c r="E265" s="458"/>
      <c r="F265" s="214" t="s">
        <v>1249</v>
      </c>
      <c r="G265" s="214" t="s">
        <v>306</v>
      </c>
      <c r="H265" s="214" t="s">
        <v>1246</v>
      </c>
      <c r="I265" s="214" t="s">
        <v>1215</v>
      </c>
      <c r="J265" s="214" t="s">
        <v>1216</v>
      </c>
      <c r="K265" s="214">
        <f>'خدابنده افشار چشم انداز'!J63</f>
        <v>0</v>
      </c>
      <c r="L265" s="214">
        <f>'[1]خدابنده افشار چشم انداز'!G45</f>
        <v>0</v>
      </c>
      <c r="M265" s="214">
        <f>'[1]خدابنده افشار چشم انداز'!H45</f>
        <v>0</v>
      </c>
      <c r="N265" s="214">
        <f>'خدابنده افشار چشم انداز'!Q63</f>
        <v>0</v>
      </c>
      <c r="O265" s="214">
        <f>'[1]خدابنده افشار چشم انداز'!R45</f>
        <v>0</v>
      </c>
      <c r="P265" s="214"/>
      <c r="Q265" s="214">
        <f>'خدابنده افشار چشم انداز'!T63</f>
        <v>0</v>
      </c>
      <c r="R265" s="214"/>
      <c r="S265" s="214">
        <f>'خدابنده افشار چشم انداز'!S63</f>
        <v>0</v>
      </c>
      <c r="T265" s="214"/>
      <c r="U265" s="54">
        <v>4</v>
      </c>
      <c r="V265" s="54">
        <v>17</v>
      </c>
    </row>
    <row r="266" spans="1:22" ht="19.5" customHeight="1" x14ac:dyDescent="0.25">
      <c r="A266" s="59">
        <v>3</v>
      </c>
      <c r="B266" s="264"/>
      <c r="C266" s="222">
        <v>58</v>
      </c>
      <c r="D266" s="214">
        <v>58</v>
      </c>
      <c r="E266" s="458"/>
      <c r="F266" s="214" t="s">
        <v>1263</v>
      </c>
      <c r="G266" s="214" t="s">
        <v>320</v>
      </c>
      <c r="H266" s="214" t="s">
        <v>1246</v>
      </c>
      <c r="I266" s="214" t="s">
        <v>1215</v>
      </c>
      <c r="J266" s="214" t="s">
        <v>1216</v>
      </c>
      <c r="K266" s="214">
        <f>'خدابنده افشار چشم انداز'!J64</f>
        <v>0</v>
      </c>
      <c r="L266" s="214">
        <f>'[1]خدابنده افشار چشم انداز'!G62</f>
        <v>0</v>
      </c>
      <c r="M266" s="214">
        <f>'[1]خدابنده افشار چشم انداز'!H62</f>
        <v>0</v>
      </c>
      <c r="N266" s="214">
        <f>'خدابنده افشار چشم انداز'!Q64</f>
        <v>0</v>
      </c>
      <c r="O266" s="214">
        <f>'[1]خدابنده افشار چشم انداز'!R62</f>
        <v>0</v>
      </c>
      <c r="P266" s="214"/>
      <c r="Q266" s="214">
        <f>'خدابنده افشار چشم انداز'!T64</f>
        <v>0</v>
      </c>
      <c r="R266" s="214"/>
      <c r="S266" s="214">
        <f>'خدابنده افشار چشم انداز'!S64</f>
        <v>0</v>
      </c>
      <c r="T266" s="214"/>
      <c r="U266" s="54">
        <v>3</v>
      </c>
      <c r="V266" s="54">
        <v>17</v>
      </c>
    </row>
    <row r="267" spans="1:22" ht="19.5" customHeight="1" x14ac:dyDescent="0.25">
      <c r="A267" s="59">
        <v>3</v>
      </c>
      <c r="B267" s="264"/>
      <c r="C267" s="222">
        <v>59</v>
      </c>
      <c r="D267" s="214">
        <v>59</v>
      </c>
      <c r="E267" s="458"/>
      <c r="F267" s="214" t="s">
        <v>1259</v>
      </c>
      <c r="G267" s="214" t="s">
        <v>316</v>
      </c>
      <c r="H267" s="214" t="s">
        <v>1246</v>
      </c>
      <c r="I267" s="214" t="s">
        <v>1215</v>
      </c>
      <c r="J267" s="214" t="s">
        <v>1216</v>
      </c>
      <c r="K267" s="214">
        <f>'خدابنده افشار چشم انداز'!J65</f>
        <v>0</v>
      </c>
      <c r="L267" s="214">
        <f>'[1]خدابنده افشار چشم انداز'!G57</f>
        <v>0</v>
      </c>
      <c r="M267" s="214">
        <f>'[1]خدابنده افشار چشم انداز'!H57</f>
        <v>0</v>
      </c>
      <c r="N267" s="214">
        <f>'خدابنده افشار چشم انداز'!Q65</f>
        <v>0</v>
      </c>
      <c r="O267" s="214">
        <f>'[1]خدابنده افشار چشم انداز'!R57</f>
        <v>0</v>
      </c>
      <c r="P267" s="214"/>
      <c r="Q267" s="214">
        <f>'خدابنده افشار چشم انداز'!T65</f>
        <v>0</v>
      </c>
      <c r="R267" s="214"/>
      <c r="S267" s="214">
        <f>'خدابنده افشار چشم انداز'!S65</f>
        <v>0</v>
      </c>
      <c r="T267" s="214"/>
      <c r="U267" s="54">
        <v>3</v>
      </c>
      <c r="V267" s="54">
        <v>10</v>
      </c>
    </row>
    <row r="268" spans="1:22" ht="19.5" customHeight="1" x14ac:dyDescent="0.25">
      <c r="A268" s="59">
        <v>3</v>
      </c>
      <c r="B268" s="264"/>
      <c r="C268" s="222">
        <v>60</v>
      </c>
      <c r="D268" s="214">
        <v>60</v>
      </c>
      <c r="E268" s="458"/>
      <c r="F268" s="214" t="s">
        <v>1238</v>
      </c>
      <c r="G268" s="214" t="s">
        <v>296</v>
      </c>
      <c r="H268" s="214" t="s">
        <v>1214</v>
      </c>
      <c r="I268" s="214" t="s">
        <v>1215</v>
      </c>
      <c r="J268" s="214" t="s">
        <v>1216</v>
      </c>
      <c r="K268" s="214">
        <f>'خدابنده افشار چشم انداز'!J66</f>
        <v>0</v>
      </c>
      <c r="L268" s="214">
        <f>'[1]خدابنده افشار چشم انداز'!G34</f>
        <v>0</v>
      </c>
      <c r="M268" s="214">
        <f>'[1]خدابنده افشار چشم انداز'!H34</f>
        <v>0</v>
      </c>
      <c r="N268" s="214">
        <f>'خدابنده افشار چشم انداز'!Q66</f>
        <v>0</v>
      </c>
      <c r="O268" s="214">
        <f>'[1]خدابنده افشار چشم انداز'!R34</f>
        <v>0</v>
      </c>
      <c r="P268" s="214"/>
      <c r="Q268" s="214">
        <f>'خدابنده افشار چشم انداز'!T66</f>
        <v>0</v>
      </c>
      <c r="R268" s="214"/>
      <c r="S268" s="214">
        <f>'خدابنده افشار چشم انداز'!S66</f>
        <v>0</v>
      </c>
      <c r="T268" s="214"/>
      <c r="U268" s="54">
        <v>3</v>
      </c>
      <c r="V268" s="54">
        <v>9</v>
      </c>
    </row>
    <row r="269" spans="1:22" ht="19.5" customHeight="1" x14ac:dyDescent="0.25">
      <c r="A269" s="59">
        <v>3</v>
      </c>
      <c r="B269" s="264"/>
      <c r="C269" s="222">
        <v>61</v>
      </c>
      <c r="D269" s="214">
        <v>61</v>
      </c>
      <c r="E269" s="458"/>
      <c r="F269" s="214" t="s">
        <v>1213</v>
      </c>
      <c r="G269" s="214" t="s">
        <v>274</v>
      </c>
      <c r="H269" s="214" t="s">
        <v>1214</v>
      </c>
      <c r="I269" s="214" t="s">
        <v>1215</v>
      </c>
      <c r="J269" s="214" t="s">
        <v>1216</v>
      </c>
      <c r="K269" s="214">
        <f>'خدابنده افشار چشم انداز'!J67</f>
        <v>0</v>
      </c>
      <c r="L269" s="214">
        <f>'[1]خدابنده افشار چشم انداز'!G8</f>
        <v>0</v>
      </c>
      <c r="M269" s="214">
        <f>'[1]خدابنده افشار چشم انداز'!H8</f>
        <v>0</v>
      </c>
      <c r="N269" s="214">
        <f>'خدابنده افشار چشم انداز'!Q67</f>
        <v>0</v>
      </c>
      <c r="O269" s="214">
        <f>'[1]خدابنده افشار چشم انداز'!R8</f>
        <v>0</v>
      </c>
      <c r="P269" s="214"/>
      <c r="Q269" s="214">
        <f>'خدابنده افشار چشم انداز'!T67</f>
        <v>0</v>
      </c>
      <c r="R269" s="214"/>
      <c r="S269" s="214">
        <f>'خدابنده افشار چشم انداز'!S67</f>
        <v>0</v>
      </c>
      <c r="T269" s="214"/>
      <c r="U269" s="54">
        <v>3</v>
      </c>
      <c r="V269" s="54">
        <v>5</v>
      </c>
    </row>
    <row r="270" spans="1:22" ht="19.5" customHeight="1" x14ac:dyDescent="0.25">
      <c r="A270" s="59">
        <v>3</v>
      </c>
      <c r="B270" s="264"/>
      <c r="C270" s="222">
        <v>62</v>
      </c>
      <c r="D270" s="214">
        <v>62</v>
      </c>
      <c r="E270" s="458"/>
      <c r="F270" s="214" t="s">
        <v>1247</v>
      </c>
      <c r="G270" s="214" t="s">
        <v>304</v>
      </c>
      <c r="H270" s="214" t="s">
        <v>1246</v>
      </c>
      <c r="I270" s="214" t="s">
        <v>1215</v>
      </c>
      <c r="J270" s="214" t="s">
        <v>1216</v>
      </c>
      <c r="K270" s="214">
        <f>'خدابنده افشار چشم انداز'!J68</f>
        <v>0</v>
      </c>
      <c r="L270" s="214">
        <f>'[1]خدابنده افشار چشم انداز'!G43</f>
        <v>0</v>
      </c>
      <c r="M270" s="214">
        <f>'[1]خدابنده افشار چشم انداز'!H43</f>
        <v>0</v>
      </c>
      <c r="N270" s="214">
        <f>'خدابنده افشار چشم انداز'!Q68</f>
        <v>0</v>
      </c>
      <c r="O270" s="214">
        <f>'[1]خدابنده افشار چشم انداز'!R43</f>
        <v>0</v>
      </c>
      <c r="P270" s="214"/>
      <c r="Q270" s="214">
        <f>'خدابنده افشار چشم انداز'!T68</f>
        <v>0</v>
      </c>
      <c r="R270" s="214"/>
      <c r="S270" s="214">
        <f>'خدابنده افشار چشم انداز'!S68</f>
        <v>0</v>
      </c>
      <c r="T270" s="214"/>
      <c r="U270" s="54">
        <v>2</v>
      </c>
      <c r="V270" s="54">
        <v>6</v>
      </c>
    </row>
    <row r="271" spans="1:22" ht="19.5" customHeight="1" x14ac:dyDescent="0.25">
      <c r="A271" s="59">
        <v>3</v>
      </c>
      <c r="B271" s="264"/>
      <c r="C271" s="222">
        <v>63</v>
      </c>
      <c r="D271" s="214">
        <v>63</v>
      </c>
      <c r="E271" s="458"/>
      <c r="F271" s="214" t="s">
        <v>1264</v>
      </c>
      <c r="G271" s="214" t="s">
        <v>321</v>
      </c>
      <c r="H271" s="214" t="s">
        <v>1246</v>
      </c>
      <c r="I271" s="214" t="s">
        <v>1215</v>
      </c>
      <c r="J271" s="214" t="s">
        <v>1216</v>
      </c>
      <c r="K271" s="214">
        <f>'خدابنده افشار چشم انداز'!J69</f>
        <v>0</v>
      </c>
      <c r="L271" s="214">
        <f>'[1]خدابنده افشار چشم انداز'!G63</f>
        <v>0</v>
      </c>
      <c r="M271" s="214">
        <f>'[1]خدابنده افشار چشم انداز'!H63</f>
        <v>0</v>
      </c>
      <c r="N271" s="214">
        <f>'خدابنده افشار چشم انداز'!Q69</f>
        <v>0</v>
      </c>
      <c r="O271" s="214">
        <f>'[1]خدابنده افشار چشم انداز'!R63</f>
        <v>0</v>
      </c>
      <c r="P271" s="214"/>
      <c r="Q271" s="214">
        <f>'خدابنده افشار چشم انداز'!T69</f>
        <v>0</v>
      </c>
      <c r="R271" s="214"/>
      <c r="S271" s="214">
        <f>'خدابنده افشار چشم انداز'!S69</f>
        <v>0</v>
      </c>
      <c r="T271" s="214"/>
      <c r="U271" s="54">
        <v>1</v>
      </c>
      <c r="V271" s="54">
        <v>3</v>
      </c>
    </row>
    <row r="272" spans="1:22" ht="19.5" customHeight="1" x14ac:dyDescent="0.25">
      <c r="A272" s="59">
        <v>3</v>
      </c>
      <c r="B272" s="264"/>
      <c r="C272" s="222">
        <v>64</v>
      </c>
      <c r="D272" s="214">
        <v>64</v>
      </c>
      <c r="E272" s="458"/>
      <c r="F272" s="214" t="s">
        <v>1275</v>
      </c>
      <c r="G272" s="214" t="s">
        <v>332</v>
      </c>
      <c r="H272" s="214" t="s">
        <v>1246</v>
      </c>
      <c r="I272" s="214" t="s">
        <v>1215</v>
      </c>
      <c r="J272" s="214" t="s">
        <v>1216</v>
      </c>
      <c r="K272" s="214">
        <f>'خدابنده افشار چشم انداز'!J70</f>
        <v>0</v>
      </c>
      <c r="L272" s="214">
        <f>'[1]خدابنده افشار چشم انداز'!G76</f>
        <v>0</v>
      </c>
      <c r="M272" s="214">
        <f>'[1]خدابنده افشار چشم انداز'!H76</f>
        <v>0</v>
      </c>
      <c r="N272" s="214">
        <f>'خدابنده افشار چشم انداز'!Q70</f>
        <v>0</v>
      </c>
      <c r="O272" s="214">
        <f>'[1]خدابنده افشار چشم انداز'!R76</f>
        <v>0</v>
      </c>
      <c r="P272" s="214"/>
      <c r="Q272" s="214">
        <f>'خدابنده افشار چشم انداز'!T70</f>
        <v>0</v>
      </c>
      <c r="R272" s="214"/>
      <c r="S272" s="214">
        <f>'خدابنده افشار چشم انداز'!S70</f>
        <v>0</v>
      </c>
      <c r="T272" s="214"/>
      <c r="U272" s="54">
        <v>1</v>
      </c>
      <c r="V272" s="54">
        <v>1</v>
      </c>
    </row>
    <row r="273" spans="1:35" s="56" customFormat="1" ht="19.5" customHeight="1" x14ac:dyDescent="0.25">
      <c r="A273" s="58"/>
      <c r="B273" s="264"/>
      <c r="C273" s="51"/>
      <c r="D273" s="54"/>
      <c r="E273" s="458"/>
      <c r="F273" s="54"/>
      <c r="G273" s="54"/>
      <c r="H273" s="54"/>
      <c r="I273" s="54"/>
      <c r="J273" s="54"/>
      <c r="K273" s="447" t="s">
        <v>1958</v>
      </c>
      <c r="L273" s="448"/>
      <c r="M273" s="226" t="s">
        <v>994</v>
      </c>
      <c r="N273" s="226">
        <f>COUNTIF(N274:N312,"*")</f>
        <v>39</v>
      </c>
      <c r="O273" s="447" t="s">
        <v>1938</v>
      </c>
      <c r="P273" s="448"/>
      <c r="Q273" s="226">
        <f>COUNTIF(N274:N311,"*")</f>
        <v>38</v>
      </c>
      <c r="R273" s="447" t="s">
        <v>1942</v>
      </c>
      <c r="S273" s="448"/>
      <c r="T273" s="226">
        <f>COUNTIF(N312,"*")</f>
        <v>1</v>
      </c>
      <c r="W273"/>
      <c r="X273"/>
      <c r="Y273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</row>
    <row r="274" spans="1:35" ht="19.5" customHeight="1" x14ac:dyDescent="0.25">
      <c r="A274" s="59">
        <v>3</v>
      </c>
      <c r="B274" s="264"/>
      <c r="C274" s="222">
        <v>65</v>
      </c>
      <c r="D274" s="214">
        <v>1</v>
      </c>
      <c r="E274" s="458"/>
      <c r="F274" s="214" t="s">
        <v>1285</v>
      </c>
      <c r="G274" s="214" t="s">
        <v>342</v>
      </c>
      <c r="H274" s="214" t="s">
        <v>1282</v>
      </c>
      <c r="I274" s="214" t="s">
        <v>1282</v>
      </c>
      <c r="J274" s="214" t="s">
        <v>1216</v>
      </c>
      <c r="K274" s="214" t="str">
        <f>'خدابنده بزینه رود چشم انداز'!J7</f>
        <v>98/01/22</v>
      </c>
      <c r="L274" s="214">
        <f>'[1]خدابنده بزینه رود چشم انداز'!G11</f>
        <v>0</v>
      </c>
      <c r="M274" s="214">
        <f>'[1]خدابنده بزینه رود چشم انداز'!H11</f>
        <v>0</v>
      </c>
      <c r="N274" s="214" t="str">
        <f>'خدابنده بزینه رود چشم انداز'!Q7</f>
        <v>*</v>
      </c>
      <c r="O274" s="214">
        <f>'[1]خدابنده بزینه رود چشم انداز'!R11</f>
        <v>0</v>
      </c>
      <c r="P274" s="214"/>
      <c r="Q274" s="214">
        <f>'خدابنده بزینه رود چشم انداز'!T7</f>
        <v>0</v>
      </c>
      <c r="R274" s="214"/>
      <c r="S274" s="214" t="str">
        <f>'خدابنده بزینه رود چشم انداز'!S7</f>
        <v>*</v>
      </c>
      <c r="T274" s="214"/>
      <c r="U274" s="136">
        <v>694</v>
      </c>
      <c r="V274" s="136">
        <v>2307</v>
      </c>
    </row>
    <row r="275" spans="1:35" ht="19.5" customHeight="1" x14ac:dyDescent="0.25">
      <c r="A275" s="59">
        <v>3</v>
      </c>
      <c r="B275" s="264"/>
      <c r="C275" s="222">
        <v>66</v>
      </c>
      <c r="D275" s="214">
        <v>2</v>
      </c>
      <c r="E275" s="458"/>
      <c r="F275" s="214" t="s">
        <v>1286</v>
      </c>
      <c r="G275" s="214" t="s">
        <v>343</v>
      </c>
      <c r="H275" s="214" t="s">
        <v>1282</v>
      </c>
      <c r="I275" s="214" t="s">
        <v>1282</v>
      </c>
      <c r="J275" s="214" t="s">
        <v>1216</v>
      </c>
      <c r="K275" s="214" t="str">
        <f>'خدابنده بزینه رود چشم انداز'!J8</f>
        <v>97/10/21</v>
      </c>
      <c r="L275" s="214">
        <f>'[1]خدابنده بزینه رود چشم انداز'!G12</f>
        <v>0</v>
      </c>
      <c r="M275" s="214">
        <f>'[1]خدابنده بزینه رود چشم انداز'!H12</f>
        <v>0</v>
      </c>
      <c r="N275" s="214" t="str">
        <f>'خدابنده بزینه رود چشم انداز'!Q8</f>
        <v>*</v>
      </c>
      <c r="O275" s="214">
        <f>'[1]خدابنده بزینه رود چشم انداز'!R12</f>
        <v>0</v>
      </c>
      <c r="P275" s="214"/>
      <c r="Q275" s="214">
        <f>'خدابنده بزینه رود چشم انداز'!T8</f>
        <v>0</v>
      </c>
      <c r="R275" s="214"/>
      <c r="S275" s="214" t="str">
        <f>'خدابنده بزینه رود چشم انداز'!S8</f>
        <v>*</v>
      </c>
      <c r="T275" s="214"/>
      <c r="U275" s="136">
        <v>566</v>
      </c>
      <c r="V275" s="136">
        <v>1861</v>
      </c>
    </row>
    <row r="276" spans="1:35" ht="19.5" customHeight="1" x14ac:dyDescent="0.25">
      <c r="A276" s="59">
        <v>3</v>
      </c>
      <c r="B276" s="264"/>
      <c r="C276" s="222">
        <v>67</v>
      </c>
      <c r="D276" s="214">
        <v>3</v>
      </c>
      <c r="E276" s="458"/>
      <c r="F276" s="214" t="s">
        <v>1283</v>
      </c>
      <c r="G276" s="214" t="s">
        <v>340</v>
      </c>
      <c r="H276" s="214" t="s">
        <v>1282</v>
      </c>
      <c r="I276" s="214" t="s">
        <v>1282</v>
      </c>
      <c r="J276" s="214" t="s">
        <v>1216</v>
      </c>
      <c r="K276" s="214" t="str">
        <f>'خدابنده بزینه رود چشم انداز'!J9</f>
        <v>97/10/21</v>
      </c>
      <c r="L276" s="214">
        <f>'[1]خدابنده بزینه رود چشم انداز'!G9</f>
        <v>0</v>
      </c>
      <c r="M276" s="214">
        <f>'[1]خدابنده بزینه رود چشم انداز'!H9</f>
        <v>0</v>
      </c>
      <c r="N276" s="214" t="str">
        <f>'خدابنده بزینه رود چشم انداز'!Q9</f>
        <v>*</v>
      </c>
      <c r="O276" s="214">
        <f>'[1]خدابنده بزینه رود چشم انداز'!R9</f>
        <v>0</v>
      </c>
      <c r="P276" s="214"/>
      <c r="Q276" s="214">
        <f>'خدابنده بزینه رود چشم انداز'!T9</f>
        <v>0</v>
      </c>
      <c r="R276" s="214"/>
      <c r="S276" s="214" t="str">
        <f>'خدابنده بزینه رود چشم انداز'!S9</f>
        <v>*</v>
      </c>
      <c r="T276" s="214"/>
      <c r="U276" s="136">
        <v>564</v>
      </c>
      <c r="V276" s="136">
        <v>1947</v>
      </c>
    </row>
    <row r="277" spans="1:35" ht="19.5" customHeight="1" x14ac:dyDescent="0.25">
      <c r="A277" s="59">
        <v>3</v>
      </c>
      <c r="B277" s="264"/>
      <c r="C277" s="222">
        <v>68</v>
      </c>
      <c r="D277" s="214">
        <v>4</v>
      </c>
      <c r="E277" s="458"/>
      <c r="F277" s="214" t="s">
        <v>1284</v>
      </c>
      <c r="G277" s="214" t="s">
        <v>341</v>
      </c>
      <c r="H277" s="214" t="s">
        <v>1282</v>
      </c>
      <c r="I277" s="214" t="s">
        <v>1282</v>
      </c>
      <c r="J277" s="214" t="s">
        <v>1216</v>
      </c>
      <c r="K277" s="214" t="str">
        <f>'خدابنده بزینه رود چشم انداز'!J10</f>
        <v>98/01/22</v>
      </c>
      <c r="L277" s="214">
        <f>'[1]خدابنده بزینه رود چشم انداز'!G10</f>
        <v>0</v>
      </c>
      <c r="M277" s="214">
        <f>'[1]خدابنده بزینه رود چشم انداز'!H10</f>
        <v>0</v>
      </c>
      <c r="N277" s="214" t="str">
        <f>'خدابنده بزینه رود چشم انداز'!Q10</f>
        <v>*</v>
      </c>
      <c r="O277" s="214">
        <f>'[1]خدابنده بزینه رود چشم انداز'!R10</f>
        <v>0</v>
      </c>
      <c r="P277" s="214"/>
      <c r="Q277" s="214">
        <f>'خدابنده بزینه رود چشم انداز'!T10</f>
        <v>0</v>
      </c>
      <c r="R277" s="214"/>
      <c r="S277" s="214" t="str">
        <f>'خدابنده بزینه رود چشم انداز'!S10</f>
        <v>*</v>
      </c>
      <c r="T277" s="214"/>
      <c r="U277" s="136">
        <v>522</v>
      </c>
      <c r="V277" s="136">
        <v>1686</v>
      </c>
    </row>
    <row r="278" spans="1:35" ht="19.5" customHeight="1" x14ac:dyDescent="0.25">
      <c r="A278" s="59">
        <v>3</v>
      </c>
      <c r="B278" s="264"/>
      <c r="C278" s="222">
        <v>69</v>
      </c>
      <c r="D278" s="214">
        <v>5</v>
      </c>
      <c r="E278" s="458"/>
      <c r="F278" s="214" t="s">
        <v>1319</v>
      </c>
      <c r="G278" s="214" t="s">
        <v>374</v>
      </c>
      <c r="H278" s="214" t="s">
        <v>1294</v>
      </c>
      <c r="I278" s="214" t="s">
        <v>1282</v>
      </c>
      <c r="J278" s="214" t="s">
        <v>1216</v>
      </c>
      <c r="K278" s="214" t="str">
        <f>'خدابنده بزینه رود چشم انداز'!J11</f>
        <v>98/01/29</v>
      </c>
      <c r="L278" s="214">
        <f>'[1]خدابنده بزینه رود چشم انداز'!G48</f>
        <v>0</v>
      </c>
      <c r="M278" s="214">
        <f>'[1]خدابنده بزینه رود چشم انداز'!H48</f>
        <v>0</v>
      </c>
      <c r="N278" s="214" t="str">
        <f>'خدابنده بزینه رود چشم انداز'!Q11</f>
        <v>*</v>
      </c>
      <c r="O278" s="214">
        <f>'[1]خدابنده بزینه رود چشم انداز'!R48</f>
        <v>0</v>
      </c>
      <c r="P278" s="214"/>
      <c r="Q278" s="214">
        <f>'خدابنده بزینه رود چشم انداز'!T11</f>
        <v>0</v>
      </c>
      <c r="R278" s="214"/>
      <c r="S278" s="214" t="str">
        <f>'خدابنده بزینه رود چشم انداز'!S11</f>
        <v>*</v>
      </c>
      <c r="T278" s="214"/>
      <c r="U278" s="136">
        <v>491</v>
      </c>
      <c r="V278" s="136">
        <v>1580</v>
      </c>
    </row>
    <row r="279" spans="1:35" ht="19.5" customHeight="1" x14ac:dyDescent="0.25">
      <c r="A279" s="59">
        <v>3</v>
      </c>
      <c r="B279" s="264"/>
      <c r="C279" s="222">
        <v>70</v>
      </c>
      <c r="D279" s="214">
        <v>6</v>
      </c>
      <c r="E279" s="458"/>
      <c r="F279" s="214" t="s">
        <v>1290</v>
      </c>
      <c r="G279" s="214" t="s">
        <v>347</v>
      </c>
      <c r="H279" s="214" t="s">
        <v>1282</v>
      </c>
      <c r="I279" s="214" t="s">
        <v>1282</v>
      </c>
      <c r="J279" s="214" t="s">
        <v>1216</v>
      </c>
      <c r="K279" s="214" t="str">
        <f>'خدابنده بزینه رود چشم انداز'!J12</f>
        <v>98/01/22</v>
      </c>
      <c r="L279" s="214">
        <f>'[1]خدابنده بزینه رود چشم انداز'!G16</f>
        <v>0</v>
      </c>
      <c r="M279" s="214">
        <f>'[1]خدابنده بزینه رود چشم انداز'!H16</f>
        <v>0</v>
      </c>
      <c r="N279" s="214" t="str">
        <f>'خدابنده بزینه رود چشم انداز'!Q12</f>
        <v>*</v>
      </c>
      <c r="O279" s="214">
        <f>'[1]خدابنده بزینه رود چشم انداز'!R16</f>
        <v>0</v>
      </c>
      <c r="P279" s="214"/>
      <c r="Q279" s="214">
        <f>'خدابنده بزینه رود چشم انداز'!T12</f>
        <v>0</v>
      </c>
      <c r="R279" s="214"/>
      <c r="S279" s="214" t="str">
        <f>'خدابنده بزینه رود چشم انداز'!S12</f>
        <v>*</v>
      </c>
      <c r="T279" s="214"/>
      <c r="U279" s="136">
        <v>485</v>
      </c>
      <c r="V279" s="136">
        <v>1518</v>
      </c>
    </row>
    <row r="280" spans="1:35" ht="19.5" customHeight="1" x14ac:dyDescent="0.25">
      <c r="A280" s="59">
        <v>3</v>
      </c>
      <c r="B280" s="264"/>
      <c r="C280" s="222">
        <v>71</v>
      </c>
      <c r="D280" s="214">
        <v>7</v>
      </c>
      <c r="E280" s="458"/>
      <c r="F280" s="214" t="s">
        <v>1281</v>
      </c>
      <c r="G280" s="214" t="s">
        <v>339</v>
      </c>
      <c r="H280" s="214" t="s">
        <v>1282</v>
      </c>
      <c r="I280" s="214" t="s">
        <v>1282</v>
      </c>
      <c r="J280" s="214" t="s">
        <v>1216</v>
      </c>
      <c r="K280" s="214" t="str">
        <f>'خدابنده بزینه رود چشم انداز'!J13</f>
        <v>97/10/21</v>
      </c>
      <c r="L280" s="214">
        <f>'[1]خدابنده بزینه رود چشم انداز'!G8</f>
        <v>0</v>
      </c>
      <c r="M280" s="214">
        <f>'[1]خدابنده بزینه رود چشم انداز'!H8</f>
        <v>0</v>
      </c>
      <c r="N280" s="214" t="str">
        <f>'خدابنده بزینه رود چشم انداز'!Q13</f>
        <v>*</v>
      </c>
      <c r="O280" s="214">
        <f>'[1]خدابنده بزینه رود چشم انداز'!R8</f>
        <v>0</v>
      </c>
      <c r="P280" s="214"/>
      <c r="Q280" s="214">
        <f>'خدابنده بزینه رود چشم انداز'!T13</f>
        <v>0</v>
      </c>
      <c r="R280" s="214"/>
      <c r="S280" s="214" t="str">
        <f>'خدابنده بزینه رود چشم انداز'!S13</f>
        <v>*</v>
      </c>
      <c r="T280" s="214"/>
      <c r="U280" s="136">
        <v>404</v>
      </c>
      <c r="V280" s="136">
        <v>1318</v>
      </c>
    </row>
    <row r="281" spans="1:35" ht="19.5" customHeight="1" x14ac:dyDescent="0.25">
      <c r="A281" s="59">
        <v>3</v>
      </c>
      <c r="B281" s="264"/>
      <c r="C281" s="222">
        <v>72</v>
      </c>
      <c r="D281" s="214">
        <v>8</v>
      </c>
      <c r="E281" s="458"/>
      <c r="F281" s="214" t="s">
        <v>1306</v>
      </c>
      <c r="G281" s="214" t="s">
        <v>361</v>
      </c>
      <c r="H281" s="214" t="s">
        <v>1294</v>
      </c>
      <c r="I281" s="214" t="s">
        <v>1282</v>
      </c>
      <c r="J281" s="214" t="s">
        <v>1216</v>
      </c>
      <c r="K281" s="214" t="str">
        <f>'خدابنده بزینه رود چشم انداز'!J14</f>
        <v>98/02/05</v>
      </c>
      <c r="L281" s="214">
        <f>'[1]خدابنده بزینه رود چشم انداز'!G34</f>
        <v>0</v>
      </c>
      <c r="M281" s="214">
        <f>'[1]خدابنده بزینه رود چشم انداز'!H34</f>
        <v>0</v>
      </c>
      <c r="N281" s="214" t="str">
        <f>'خدابنده بزینه رود چشم انداز'!Q14</f>
        <v>*</v>
      </c>
      <c r="O281" s="214">
        <f>'[1]خدابنده بزینه رود چشم انداز'!R34</f>
        <v>0</v>
      </c>
      <c r="P281" s="214"/>
      <c r="Q281" s="214" t="str">
        <f>'خدابنده بزینه رود چشم انداز'!T14</f>
        <v>*</v>
      </c>
      <c r="R281" s="214"/>
      <c r="S281" s="214" t="str">
        <f>'خدابنده بزینه رود چشم انداز'!S14</f>
        <v>*</v>
      </c>
      <c r="T281" s="214"/>
      <c r="U281" s="136">
        <v>312</v>
      </c>
      <c r="V281" s="136">
        <v>1100</v>
      </c>
    </row>
    <row r="282" spans="1:35" ht="19.5" customHeight="1" x14ac:dyDescent="0.25">
      <c r="A282" s="59">
        <v>3</v>
      </c>
      <c r="B282" s="264"/>
      <c r="C282" s="222">
        <v>73</v>
      </c>
      <c r="D282" s="214">
        <v>9</v>
      </c>
      <c r="E282" s="458"/>
      <c r="F282" s="214" t="s">
        <v>1310</v>
      </c>
      <c r="G282" s="214" t="s">
        <v>365</v>
      </c>
      <c r="H282" s="214" t="s">
        <v>1294</v>
      </c>
      <c r="I282" s="214" t="s">
        <v>1282</v>
      </c>
      <c r="J282" s="214" t="s">
        <v>1216</v>
      </c>
      <c r="K282" s="214" t="str">
        <f>'خدابنده بزینه رود چشم انداز'!J15</f>
        <v>98/01/22</v>
      </c>
      <c r="L282" s="214">
        <f>'[1]خدابنده بزینه رود چشم انداز'!G39</f>
        <v>0</v>
      </c>
      <c r="M282" s="214">
        <f>'[1]خدابنده بزینه رود چشم انداز'!H39</f>
        <v>0</v>
      </c>
      <c r="N282" s="214" t="str">
        <f>'خدابنده بزینه رود چشم انداز'!Q15</f>
        <v>*</v>
      </c>
      <c r="O282" s="214">
        <f>'[1]خدابنده بزینه رود چشم انداز'!R39</f>
        <v>0</v>
      </c>
      <c r="P282" s="214"/>
      <c r="Q282" s="214" t="str">
        <f>'خدابنده بزینه رود چشم انداز'!T15</f>
        <v>*</v>
      </c>
      <c r="R282" s="214"/>
      <c r="S282" s="214" t="str">
        <f>'خدابنده بزینه رود چشم انداز'!S15</f>
        <v>*</v>
      </c>
      <c r="T282" s="214"/>
      <c r="U282" s="136">
        <v>300</v>
      </c>
      <c r="V282" s="136">
        <v>951</v>
      </c>
    </row>
    <row r="283" spans="1:35" ht="19.5" customHeight="1" x14ac:dyDescent="0.25">
      <c r="A283" s="59">
        <v>3</v>
      </c>
      <c r="B283" s="264"/>
      <c r="C283" s="222">
        <v>74</v>
      </c>
      <c r="D283" s="214">
        <v>10</v>
      </c>
      <c r="E283" s="458"/>
      <c r="F283" s="214" t="s">
        <v>1287</v>
      </c>
      <c r="G283" s="214" t="s">
        <v>344</v>
      </c>
      <c r="H283" s="214" t="s">
        <v>1282</v>
      </c>
      <c r="I283" s="214" t="s">
        <v>1282</v>
      </c>
      <c r="J283" s="214" t="s">
        <v>1216</v>
      </c>
      <c r="K283" s="214" t="str">
        <f>'خدابنده بزینه رود چشم انداز'!J16</f>
        <v>97/10/21</v>
      </c>
      <c r="L283" s="214">
        <f>'[1]خدابنده بزینه رود چشم انداز'!G13</f>
        <v>0</v>
      </c>
      <c r="M283" s="214">
        <f>'[1]خدابنده بزینه رود چشم انداز'!H13</f>
        <v>0</v>
      </c>
      <c r="N283" s="214" t="str">
        <f>'خدابنده بزینه رود چشم انداز'!Q16</f>
        <v>*</v>
      </c>
      <c r="O283" s="214">
        <f>'[1]خدابنده بزینه رود چشم انداز'!R13</f>
        <v>0</v>
      </c>
      <c r="P283" s="214"/>
      <c r="Q283" s="214">
        <f>'خدابنده بزینه رود چشم انداز'!T16</f>
        <v>0</v>
      </c>
      <c r="R283" s="214"/>
      <c r="S283" s="214" t="str">
        <f>'خدابنده بزینه رود چشم انداز'!S16</f>
        <v>*</v>
      </c>
      <c r="T283" s="214"/>
      <c r="U283" s="136">
        <v>261</v>
      </c>
      <c r="V283" s="136">
        <v>880</v>
      </c>
    </row>
    <row r="284" spans="1:35" ht="19.5" customHeight="1" x14ac:dyDescent="0.25">
      <c r="A284" s="59">
        <v>3</v>
      </c>
      <c r="B284" s="264"/>
      <c r="C284" s="222">
        <v>75</v>
      </c>
      <c r="D284" s="214">
        <v>11</v>
      </c>
      <c r="E284" s="458"/>
      <c r="F284" s="214" t="s">
        <v>1291</v>
      </c>
      <c r="G284" s="214" t="s">
        <v>348</v>
      </c>
      <c r="H284" s="214" t="s">
        <v>1282</v>
      </c>
      <c r="I284" s="214" t="s">
        <v>1282</v>
      </c>
      <c r="J284" s="214" t="s">
        <v>1216</v>
      </c>
      <c r="K284" s="214" t="str">
        <f>'خدابنده بزینه رود چشم انداز'!J17</f>
        <v>98/01/22</v>
      </c>
      <c r="L284" s="214">
        <f>'[1]خدابنده بزینه رود چشم انداز'!G18</f>
        <v>0</v>
      </c>
      <c r="M284" s="214">
        <f>'[1]خدابنده بزینه رود چشم انداز'!H18</f>
        <v>0</v>
      </c>
      <c r="N284" s="214" t="str">
        <f>'خدابنده بزینه رود چشم انداز'!Q17</f>
        <v>*</v>
      </c>
      <c r="O284" s="214">
        <f>'[1]خدابنده بزینه رود چشم انداز'!R18</f>
        <v>0</v>
      </c>
      <c r="P284" s="214"/>
      <c r="Q284" s="214">
        <f>'خدابنده بزینه رود چشم انداز'!T17</f>
        <v>0</v>
      </c>
      <c r="R284" s="214"/>
      <c r="S284" s="214" t="str">
        <f>'خدابنده بزینه رود چشم انداز'!S17</f>
        <v>*</v>
      </c>
      <c r="T284" s="214"/>
      <c r="U284" s="136">
        <v>228</v>
      </c>
      <c r="V284" s="136">
        <v>909</v>
      </c>
    </row>
    <row r="285" spans="1:35" ht="19.5" customHeight="1" x14ac:dyDescent="0.25">
      <c r="A285" s="59">
        <v>3</v>
      </c>
      <c r="B285" s="264"/>
      <c r="C285" s="222">
        <v>76</v>
      </c>
      <c r="D285" s="214">
        <v>12</v>
      </c>
      <c r="E285" s="458"/>
      <c r="F285" s="214" t="s">
        <v>1320</v>
      </c>
      <c r="G285" s="214" t="s">
        <v>375</v>
      </c>
      <c r="H285" s="214" t="s">
        <v>1294</v>
      </c>
      <c r="I285" s="214" t="s">
        <v>1282</v>
      </c>
      <c r="J285" s="214" t="s">
        <v>1216</v>
      </c>
      <c r="K285" s="214" t="str">
        <f>'خدابنده بزینه رود چشم انداز'!J18</f>
        <v>98/01/29</v>
      </c>
      <c r="L285" s="214">
        <f>'[1]خدابنده بزینه رود چشم انداز'!G49</f>
        <v>0</v>
      </c>
      <c r="M285" s="214">
        <f>'[1]خدابنده بزینه رود چشم انداز'!H49</f>
        <v>0</v>
      </c>
      <c r="N285" s="214" t="str">
        <f>'خدابنده بزینه رود چشم انداز'!Q18</f>
        <v>*</v>
      </c>
      <c r="O285" s="214">
        <f>'[1]خدابنده بزینه رود چشم انداز'!R49</f>
        <v>0</v>
      </c>
      <c r="P285" s="214"/>
      <c r="Q285" s="214">
        <f>'خدابنده بزینه رود چشم انداز'!T18</f>
        <v>0</v>
      </c>
      <c r="R285" s="214"/>
      <c r="S285" s="214">
        <f>'خدابنده بزینه رود چشم انداز'!S18</f>
        <v>0</v>
      </c>
      <c r="T285" s="214"/>
      <c r="U285" s="136">
        <v>217</v>
      </c>
      <c r="V285" s="136">
        <v>728</v>
      </c>
    </row>
    <row r="286" spans="1:35" ht="19.5" customHeight="1" x14ac:dyDescent="0.25">
      <c r="A286" s="59">
        <v>3</v>
      </c>
      <c r="B286" s="264"/>
      <c r="C286" s="222">
        <v>77</v>
      </c>
      <c r="D286" s="214">
        <v>13</v>
      </c>
      <c r="E286" s="458"/>
      <c r="F286" s="214" t="s">
        <v>1314</v>
      </c>
      <c r="G286" s="214" t="s">
        <v>369</v>
      </c>
      <c r="H286" s="214" t="s">
        <v>1294</v>
      </c>
      <c r="I286" s="214" t="s">
        <v>1282</v>
      </c>
      <c r="J286" s="214" t="s">
        <v>1216</v>
      </c>
      <c r="K286" s="214" t="str">
        <f>'خدابنده بزینه رود چشم انداز'!J19</f>
        <v>98/02/05</v>
      </c>
      <c r="L286" s="214">
        <f>'[1]خدابنده بزینه رود چشم انداز'!G43</f>
        <v>0</v>
      </c>
      <c r="M286" s="214">
        <f>'[1]خدابنده بزینه رود چشم انداز'!H43</f>
        <v>0</v>
      </c>
      <c r="N286" s="214" t="str">
        <f>'خدابنده بزینه رود چشم انداز'!Q19</f>
        <v>*</v>
      </c>
      <c r="O286" s="214">
        <f>'[1]خدابنده بزینه رود چشم انداز'!R43</f>
        <v>0</v>
      </c>
      <c r="P286" s="214"/>
      <c r="Q286" s="214" t="str">
        <f>'خدابنده بزینه رود چشم انداز'!T19</f>
        <v>*</v>
      </c>
      <c r="R286" s="214"/>
      <c r="S286" s="214" t="str">
        <f>'خدابنده بزینه رود چشم انداز'!S19</f>
        <v>*</v>
      </c>
      <c r="T286" s="214"/>
      <c r="U286" s="136">
        <v>206</v>
      </c>
      <c r="V286" s="136">
        <v>732</v>
      </c>
    </row>
    <row r="287" spans="1:35" ht="19.5" customHeight="1" x14ac:dyDescent="0.25">
      <c r="A287" s="59">
        <v>3</v>
      </c>
      <c r="B287" s="264"/>
      <c r="C287" s="222">
        <v>78</v>
      </c>
      <c r="D287" s="214">
        <v>14</v>
      </c>
      <c r="E287" s="458"/>
      <c r="F287" s="214" t="s">
        <v>1321</v>
      </c>
      <c r="G287" s="214" t="s">
        <v>376</v>
      </c>
      <c r="H287" s="214" t="s">
        <v>1294</v>
      </c>
      <c r="I287" s="214" t="s">
        <v>1282</v>
      </c>
      <c r="J287" s="214" t="s">
        <v>1216</v>
      </c>
      <c r="K287" s="214" t="str">
        <f>'خدابنده بزینه رود چشم انداز'!J20</f>
        <v>98/02/05</v>
      </c>
      <c r="L287" s="214">
        <f>'[1]خدابنده بزینه رود چشم انداز'!G50</f>
        <v>0</v>
      </c>
      <c r="M287" s="214">
        <f>'[1]خدابنده بزینه رود چشم انداز'!H50</f>
        <v>0</v>
      </c>
      <c r="N287" s="214" t="str">
        <f>'خدابنده بزینه رود چشم انداز'!Q20</f>
        <v>*</v>
      </c>
      <c r="O287" s="214">
        <f>'[1]خدابنده بزینه رود چشم انداز'!R50</f>
        <v>0</v>
      </c>
      <c r="P287" s="214"/>
      <c r="Q287" s="214" t="str">
        <f>'خدابنده بزینه رود چشم انداز'!T20</f>
        <v>*</v>
      </c>
      <c r="R287" s="214"/>
      <c r="S287" s="214" t="str">
        <f>'خدابنده بزینه رود چشم انداز'!S20</f>
        <v>*</v>
      </c>
      <c r="T287" s="214"/>
      <c r="U287" s="136">
        <v>205</v>
      </c>
      <c r="V287" s="136">
        <v>685</v>
      </c>
    </row>
    <row r="288" spans="1:35" ht="19.5" customHeight="1" x14ac:dyDescent="0.25">
      <c r="A288" s="59">
        <v>3</v>
      </c>
      <c r="B288" s="264"/>
      <c r="C288" s="222">
        <v>79</v>
      </c>
      <c r="D288" s="214">
        <v>15</v>
      </c>
      <c r="E288" s="458"/>
      <c r="F288" s="214" t="s">
        <v>1317</v>
      </c>
      <c r="G288" s="214" t="s">
        <v>372</v>
      </c>
      <c r="H288" s="214" t="s">
        <v>1294</v>
      </c>
      <c r="I288" s="214" t="s">
        <v>1282</v>
      </c>
      <c r="J288" s="214" t="s">
        <v>1216</v>
      </c>
      <c r="K288" s="214" t="str">
        <f>'خدابنده بزینه رود چشم انداز'!J21</f>
        <v>98/01/29</v>
      </c>
      <c r="L288" s="214">
        <f>'[1]خدابنده بزینه رود چشم انداز'!G46</f>
        <v>0</v>
      </c>
      <c r="M288" s="214">
        <f>'[1]خدابنده بزینه رود چشم انداز'!H46</f>
        <v>0</v>
      </c>
      <c r="N288" s="214" t="str">
        <f>'خدابنده بزینه رود چشم انداز'!Q21</f>
        <v>*</v>
      </c>
      <c r="O288" s="214">
        <f>'[1]خدابنده بزینه رود چشم انداز'!R46</f>
        <v>0</v>
      </c>
      <c r="P288" s="214"/>
      <c r="Q288" s="214">
        <f>'خدابنده بزینه رود چشم انداز'!T21</f>
        <v>0</v>
      </c>
      <c r="R288" s="214"/>
      <c r="S288" s="214" t="str">
        <f>'خدابنده بزینه رود چشم انداز'!S21</f>
        <v>*</v>
      </c>
      <c r="T288" s="214"/>
      <c r="U288" s="136">
        <v>201</v>
      </c>
      <c r="V288" s="136">
        <v>691</v>
      </c>
    </row>
    <row r="289" spans="1:22" ht="19.5" customHeight="1" x14ac:dyDescent="0.25">
      <c r="A289" s="59">
        <v>3</v>
      </c>
      <c r="B289" s="264"/>
      <c r="C289" s="222">
        <v>80</v>
      </c>
      <c r="D289" s="214">
        <v>16</v>
      </c>
      <c r="E289" s="458"/>
      <c r="F289" s="214" t="s">
        <v>1308</v>
      </c>
      <c r="G289" s="214" t="s">
        <v>363</v>
      </c>
      <c r="H289" s="214" t="s">
        <v>1294</v>
      </c>
      <c r="I289" s="214" t="s">
        <v>1282</v>
      </c>
      <c r="J289" s="214" t="s">
        <v>1216</v>
      </c>
      <c r="K289" s="214" t="str">
        <f>'خدابنده بزینه رود چشم انداز'!J22</f>
        <v>98/02/05</v>
      </c>
      <c r="L289" s="214">
        <f>'[1]خدابنده بزینه رود چشم انداز'!G36</f>
        <v>0</v>
      </c>
      <c r="M289" s="214">
        <f>'[1]خدابنده بزینه رود چشم انداز'!H36</f>
        <v>0</v>
      </c>
      <c r="N289" s="214" t="str">
        <f>'خدابنده بزینه رود چشم انداز'!Q22</f>
        <v>*</v>
      </c>
      <c r="O289" s="214">
        <f>'[1]خدابنده بزینه رود چشم انداز'!R36</f>
        <v>0</v>
      </c>
      <c r="P289" s="214"/>
      <c r="Q289" s="214" t="str">
        <f>'خدابنده بزینه رود چشم انداز'!T22</f>
        <v>*</v>
      </c>
      <c r="R289" s="214"/>
      <c r="S289" s="214" t="str">
        <f>'خدابنده بزینه رود چشم انداز'!S22</f>
        <v>*</v>
      </c>
      <c r="T289" s="214"/>
      <c r="U289" s="136">
        <v>194</v>
      </c>
      <c r="V289" s="136">
        <v>673</v>
      </c>
    </row>
    <row r="290" spans="1:22" ht="19.5" customHeight="1" x14ac:dyDescent="0.25">
      <c r="A290" s="59">
        <v>3</v>
      </c>
      <c r="B290" s="264"/>
      <c r="C290" s="222">
        <v>81</v>
      </c>
      <c r="D290" s="214">
        <v>17</v>
      </c>
      <c r="E290" s="458"/>
      <c r="F290" s="214" t="s">
        <v>1313</v>
      </c>
      <c r="G290" s="214" t="s">
        <v>368</v>
      </c>
      <c r="H290" s="214" t="s">
        <v>1294</v>
      </c>
      <c r="I290" s="214" t="s">
        <v>1282</v>
      </c>
      <c r="J290" s="214" t="s">
        <v>1216</v>
      </c>
      <c r="K290" s="214" t="str">
        <f>'خدابنده بزینه رود چشم انداز'!J23</f>
        <v>98/01/29</v>
      </c>
      <c r="L290" s="214">
        <f>'[1]خدابنده بزینه رود چشم انداز'!G42</f>
        <v>0</v>
      </c>
      <c r="M290" s="214">
        <f>'[1]خدابنده بزینه رود چشم انداز'!H42</f>
        <v>0</v>
      </c>
      <c r="N290" s="214" t="str">
        <f>'خدابنده بزینه رود چشم انداز'!Q23</f>
        <v>*</v>
      </c>
      <c r="O290" s="214">
        <f>'[1]خدابنده بزینه رود چشم انداز'!R42</f>
        <v>0</v>
      </c>
      <c r="P290" s="214"/>
      <c r="Q290" s="214">
        <f>'خدابنده بزینه رود چشم انداز'!T23</f>
        <v>0</v>
      </c>
      <c r="R290" s="214"/>
      <c r="S290" s="214" t="str">
        <f>'خدابنده بزینه رود چشم انداز'!S23</f>
        <v>*</v>
      </c>
      <c r="T290" s="214"/>
      <c r="U290" s="136">
        <v>177</v>
      </c>
      <c r="V290" s="136">
        <v>561</v>
      </c>
    </row>
    <row r="291" spans="1:22" ht="19.5" customHeight="1" x14ac:dyDescent="0.25">
      <c r="A291" s="59">
        <v>3</v>
      </c>
      <c r="B291" s="264"/>
      <c r="C291" s="222">
        <v>82</v>
      </c>
      <c r="D291" s="214">
        <v>18</v>
      </c>
      <c r="E291" s="458"/>
      <c r="F291" s="214" t="s">
        <v>1302</v>
      </c>
      <c r="G291" s="214" t="s">
        <v>357</v>
      </c>
      <c r="H291" s="214" t="s">
        <v>1294</v>
      </c>
      <c r="I291" s="214" t="s">
        <v>1282</v>
      </c>
      <c r="J291" s="214" t="s">
        <v>1216</v>
      </c>
      <c r="K291" s="214" t="str">
        <f>'خدابنده بزینه رود چشم انداز'!J24</f>
        <v>98/01/29</v>
      </c>
      <c r="L291" s="214">
        <f>'[1]خدابنده بزینه رود چشم انداز'!G29</f>
        <v>0</v>
      </c>
      <c r="M291" s="214">
        <f>'[1]خدابنده بزینه رود چشم انداز'!H29</f>
        <v>0</v>
      </c>
      <c r="N291" s="214" t="str">
        <f>'خدابنده بزینه رود چشم انداز'!Q24</f>
        <v>*</v>
      </c>
      <c r="O291" s="214">
        <f>'[1]خدابنده بزینه رود چشم انداز'!R29</f>
        <v>0</v>
      </c>
      <c r="P291" s="214"/>
      <c r="Q291" s="214">
        <f>'خدابنده بزینه رود چشم انداز'!T24</f>
        <v>0</v>
      </c>
      <c r="R291" s="214"/>
      <c r="S291" s="214" t="str">
        <f>'خدابنده بزینه رود چشم انداز'!S24</f>
        <v>*</v>
      </c>
      <c r="T291" s="214"/>
      <c r="U291" s="136">
        <v>158</v>
      </c>
      <c r="V291" s="136">
        <v>508</v>
      </c>
    </row>
    <row r="292" spans="1:22" ht="19.5" customHeight="1" x14ac:dyDescent="0.25">
      <c r="A292" s="59">
        <v>3</v>
      </c>
      <c r="B292" s="264"/>
      <c r="C292" s="222">
        <v>83</v>
      </c>
      <c r="D292" s="214">
        <v>19</v>
      </c>
      <c r="E292" s="458"/>
      <c r="F292" s="214" t="s">
        <v>1305</v>
      </c>
      <c r="G292" s="214" t="s">
        <v>360</v>
      </c>
      <c r="H292" s="214" t="s">
        <v>1294</v>
      </c>
      <c r="I292" s="214" t="s">
        <v>1282</v>
      </c>
      <c r="J292" s="214" t="s">
        <v>1216</v>
      </c>
      <c r="K292" s="214" t="str">
        <f>'خدابنده بزینه رود چشم انداز'!J25</f>
        <v>98/01/29</v>
      </c>
      <c r="L292" s="214">
        <f>'[1]خدابنده بزینه رود چشم انداز'!G32</f>
        <v>0</v>
      </c>
      <c r="M292" s="214">
        <f>'[1]خدابنده بزینه رود چشم انداز'!H32</f>
        <v>0</v>
      </c>
      <c r="N292" s="214" t="str">
        <f>'خدابنده بزینه رود چشم انداز'!Q25</f>
        <v>*</v>
      </c>
      <c r="O292" s="214">
        <f>'[1]خدابنده بزینه رود چشم انداز'!R32</f>
        <v>0</v>
      </c>
      <c r="P292" s="214"/>
      <c r="Q292" s="214">
        <f>'خدابنده بزینه رود چشم انداز'!T25</f>
        <v>0</v>
      </c>
      <c r="R292" s="214"/>
      <c r="S292" s="214" t="str">
        <f>'خدابنده بزینه رود چشم انداز'!S25</f>
        <v>*</v>
      </c>
      <c r="T292" s="214"/>
      <c r="U292" s="136">
        <v>157</v>
      </c>
      <c r="V292" s="136">
        <v>505</v>
      </c>
    </row>
    <row r="293" spans="1:22" ht="19.5" customHeight="1" x14ac:dyDescent="0.25">
      <c r="A293" s="59">
        <v>3</v>
      </c>
      <c r="B293" s="264"/>
      <c r="C293" s="222">
        <v>84</v>
      </c>
      <c r="D293" s="214">
        <v>20</v>
      </c>
      <c r="E293" s="458"/>
      <c r="F293" s="214" t="s">
        <v>1312</v>
      </c>
      <c r="G293" s="214" t="s">
        <v>367</v>
      </c>
      <c r="H293" s="214" t="s">
        <v>1294</v>
      </c>
      <c r="I293" s="214" t="s">
        <v>1282</v>
      </c>
      <c r="J293" s="214" t="s">
        <v>1216</v>
      </c>
      <c r="K293" s="214" t="str">
        <f>'خدابنده بزینه رود چشم انداز'!J26</f>
        <v>98/01/22</v>
      </c>
      <c r="L293" s="214">
        <f>'[1]خدابنده بزینه رود چشم انداز'!G41</f>
        <v>0</v>
      </c>
      <c r="M293" s="214">
        <f>'[1]خدابنده بزینه رود چشم انداز'!H41</f>
        <v>0</v>
      </c>
      <c r="N293" s="214" t="str">
        <f>'خدابنده بزینه رود چشم انداز'!Q26</f>
        <v>*</v>
      </c>
      <c r="O293" s="214">
        <f>'[1]خدابنده بزینه رود چشم انداز'!R41</f>
        <v>0</v>
      </c>
      <c r="P293" s="214"/>
      <c r="Q293" s="214">
        <f>'خدابنده بزینه رود چشم انداز'!T26</f>
        <v>0</v>
      </c>
      <c r="R293" s="214"/>
      <c r="S293" s="214" t="str">
        <f>'خدابنده بزینه رود چشم انداز'!S26</f>
        <v>*</v>
      </c>
      <c r="T293" s="214"/>
      <c r="U293" s="136">
        <v>156</v>
      </c>
      <c r="V293" s="136">
        <v>479</v>
      </c>
    </row>
    <row r="294" spans="1:22" ht="19.5" customHeight="1" x14ac:dyDescent="0.25">
      <c r="A294" s="59">
        <v>3</v>
      </c>
      <c r="B294" s="264"/>
      <c r="C294" s="222">
        <v>85</v>
      </c>
      <c r="D294" s="214">
        <v>21</v>
      </c>
      <c r="E294" s="458"/>
      <c r="F294" s="214" t="s">
        <v>1293</v>
      </c>
      <c r="G294" s="214" t="s">
        <v>350</v>
      </c>
      <c r="H294" s="214" t="s">
        <v>1294</v>
      </c>
      <c r="I294" s="214" t="s">
        <v>1282</v>
      </c>
      <c r="J294" s="214" t="s">
        <v>1216</v>
      </c>
      <c r="K294" s="214" t="str">
        <f>'خدابنده بزینه رود چشم انداز'!J27</f>
        <v>98/01/31</v>
      </c>
      <c r="L294" s="214">
        <f>'[1]خدابنده بزینه رود چشم انداز'!G21</f>
        <v>0</v>
      </c>
      <c r="M294" s="214">
        <f>'[1]خدابنده بزینه رود چشم انداز'!H21</f>
        <v>0</v>
      </c>
      <c r="N294" s="214" t="str">
        <f>'خدابنده بزینه رود چشم انداز'!Q27</f>
        <v>*</v>
      </c>
      <c r="O294" s="214">
        <f>'[1]خدابنده بزینه رود چشم انداز'!R21</f>
        <v>0</v>
      </c>
      <c r="P294" s="214"/>
      <c r="Q294" s="214">
        <f>'خدابنده بزینه رود چشم انداز'!T27</f>
        <v>0</v>
      </c>
      <c r="R294" s="214"/>
      <c r="S294" s="214" t="str">
        <f>'خدابنده بزینه رود چشم انداز'!S27</f>
        <v>*</v>
      </c>
      <c r="T294" s="214"/>
      <c r="U294" s="136">
        <v>147</v>
      </c>
      <c r="V294" s="136">
        <v>615</v>
      </c>
    </row>
    <row r="295" spans="1:22" ht="19.5" customHeight="1" x14ac:dyDescent="0.25">
      <c r="A295" s="59">
        <v>3</v>
      </c>
      <c r="B295" s="264"/>
      <c r="C295" s="222">
        <v>86</v>
      </c>
      <c r="D295" s="214">
        <v>22</v>
      </c>
      <c r="E295" s="458"/>
      <c r="F295" s="214" t="s">
        <v>1309</v>
      </c>
      <c r="G295" s="214" t="s">
        <v>364</v>
      </c>
      <c r="H295" s="214" t="s">
        <v>1294</v>
      </c>
      <c r="I295" s="214" t="s">
        <v>1282</v>
      </c>
      <c r="J295" s="214" t="s">
        <v>1216</v>
      </c>
      <c r="K295" s="214" t="str">
        <f>'خدابنده بزینه رود چشم انداز'!J28</f>
        <v>98/01/22</v>
      </c>
      <c r="L295" s="214">
        <f>'[1]خدابنده بزینه رود چشم انداز'!G38</f>
        <v>0</v>
      </c>
      <c r="M295" s="214">
        <f>'[1]خدابنده بزینه رود چشم انداز'!H38</f>
        <v>0</v>
      </c>
      <c r="N295" s="214" t="str">
        <f>'خدابنده بزینه رود چشم انداز'!Q28</f>
        <v>*</v>
      </c>
      <c r="O295" s="214">
        <f>'[1]خدابنده بزینه رود چشم انداز'!R38</f>
        <v>0</v>
      </c>
      <c r="P295" s="214"/>
      <c r="Q295" s="214" t="str">
        <f>'خدابنده بزینه رود چشم انداز'!T28</f>
        <v>*</v>
      </c>
      <c r="R295" s="214"/>
      <c r="S295" s="214" t="str">
        <f>'خدابنده بزینه رود چشم انداز'!S28</f>
        <v>*</v>
      </c>
      <c r="T295" s="214"/>
      <c r="U295" s="136">
        <v>119</v>
      </c>
      <c r="V295" s="136">
        <v>446</v>
      </c>
    </row>
    <row r="296" spans="1:22" ht="19.5" customHeight="1" x14ac:dyDescent="0.25">
      <c r="A296" s="59">
        <v>3</v>
      </c>
      <c r="B296" s="264"/>
      <c r="C296" s="222">
        <v>87</v>
      </c>
      <c r="D296" s="214">
        <v>23</v>
      </c>
      <c r="E296" s="458"/>
      <c r="F296" s="214" t="s">
        <v>1311</v>
      </c>
      <c r="G296" s="214" t="s">
        <v>366</v>
      </c>
      <c r="H296" s="214" t="s">
        <v>1294</v>
      </c>
      <c r="I296" s="214" t="s">
        <v>1282</v>
      </c>
      <c r="J296" s="214" t="s">
        <v>1216</v>
      </c>
      <c r="K296" s="214" t="str">
        <f>'خدابنده بزینه رود چشم انداز'!J29</f>
        <v>98/01/29</v>
      </c>
      <c r="L296" s="214">
        <f>'[1]خدابنده بزینه رود چشم انداز'!G40</f>
        <v>0</v>
      </c>
      <c r="M296" s="214">
        <f>'[1]خدابنده بزینه رود چشم انداز'!H40</f>
        <v>0</v>
      </c>
      <c r="N296" s="214" t="str">
        <f>'خدابنده بزینه رود چشم انداز'!Q29</f>
        <v>*</v>
      </c>
      <c r="O296" s="214">
        <f>'[1]خدابنده بزینه رود چشم انداز'!R40</f>
        <v>0</v>
      </c>
      <c r="P296" s="214"/>
      <c r="Q296" s="214">
        <f>'خدابنده بزینه رود چشم انداز'!T29</f>
        <v>0</v>
      </c>
      <c r="R296" s="214"/>
      <c r="S296" s="214" t="str">
        <f>'خدابنده بزینه رود چشم انداز'!S29</f>
        <v>*</v>
      </c>
      <c r="T296" s="214"/>
      <c r="U296" s="136">
        <v>113</v>
      </c>
      <c r="V296" s="136">
        <v>391</v>
      </c>
    </row>
    <row r="297" spans="1:22" ht="19.5" customHeight="1" x14ac:dyDescent="0.25">
      <c r="A297" s="59">
        <v>3</v>
      </c>
      <c r="B297" s="264"/>
      <c r="C297" s="222">
        <v>88</v>
      </c>
      <c r="D297" s="214">
        <v>24</v>
      </c>
      <c r="E297" s="458"/>
      <c r="F297" s="214" t="s">
        <v>1315</v>
      </c>
      <c r="G297" s="214" t="s">
        <v>370</v>
      </c>
      <c r="H297" s="214" t="s">
        <v>1294</v>
      </c>
      <c r="I297" s="214" t="s">
        <v>1282</v>
      </c>
      <c r="J297" s="214" t="s">
        <v>1216</v>
      </c>
      <c r="K297" s="214" t="str">
        <f>'خدابنده بزینه رود چشم انداز'!J30</f>
        <v>98/01/29</v>
      </c>
      <c r="L297" s="214">
        <f>'[1]خدابنده بزینه رود چشم انداز'!G44</f>
        <v>0</v>
      </c>
      <c r="M297" s="214">
        <f>'[1]خدابنده بزینه رود چشم انداز'!H44</f>
        <v>0</v>
      </c>
      <c r="N297" s="214" t="str">
        <f>'خدابنده بزینه رود چشم انداز'!Q30</f>
        <v>*</v>
      </c>
      <c r="O297" s="214">
        <f>'[1]خدابنده بزینه رود چشم انداز'!R44</f>
        <v>0</v>
      </c>
      <c r="P297" s="214"/>
      <c r="Q297" s="214">
        <f>'خدابنده بزینه رود چشم انداز'!T30</f>
        <v>0</v>
      </c>
      <c r="R297" s="214"/>
      <c r="S297" s="214" t="str">
        <f>'خدابنده بزینه رود چشم انداز'!S30</f>
        <v>*</v>
      </c>
      <c r="T297" s="214"/>
      <c r="U297" s="136">
        <v>109</v>
      </c>
      <c r="V297" s="136">
        <v>344</v>
      </c>
    </row>
    <row r="298" spans="1:22" ht="19.5" customHeight="1" x14ac:dyDescent="0.25">
      <c r="A298" s="59">
        <v>3</v>
      </c>
      <c r="B298" s="264"/>
      <c r="C298" s="222">
        <v>89</v>
      </c>
      <c r="D298" s="214">
        <v>25</v>
      </c>
      <c r="E298" s="458"/>
      <c r="F298" s="214" t="s">
        <v>1295</v>
      </c>
      <c r="G298" s="214" t="s">
        <v>351</v>
      </c>
      <c r="H298" s="214" t="s">
        <v>1294</v>
      </c>
      <c r="I298" s="214" t="s">
        <v>1282</v>
      </c>
      <c r="J298" s="214" t="s">
        <v>1216</v>
      </c>
      <c r="K298" s="214" t="str">
        <f>'خدابنده بزینه رود چشم انداز'!J31</f>
        <v>98/01/22</v>
      </c>
      <c r="L298" s="214">
        <f>'[1]خدابنده بزینه رود چشم انداز'!G22</f>
        <v>0</v>
      </c>
      <c r="M298" s="214">
        <f>'[1]خدابنده بزینه رود چشم انداز'!H22</f>
        <v>0</v>
      </c>
      <c r="N298" s="214" t="str">
        <f>'خدابنده بزینه رود چشم انداز'!Q31</f>
        <v>*</v>
      </c>
      <c r="O298" s="214">
        <f>'[1]خدابنده بزینه رود چشم انداز'!R22</f>
        <v>0</v>
      </c>
      <c r="P298" s="214"/>
      <c r="Q298" s="214">
        <f>'خدابنده بزینه رود چشم انداز'!T31</f>
        <v>0</v>
      </c>
      <c r="R298" s="214"/>
      <c r="S298" s="214" t="str">
        <f>'خدابنده بزینه رود چشم انداز'!S31</f>
        <v>*</v>
      </c>
      <c r="T298" s="214"/>
      <c r="U298" s="136">
        <v>100</v>
      </c>
      <c r="V298" s="136">
        <v>401</v>
      </c>
    </row>
    <row r="299" spans="1:22" ht="19.5" customHeight="1" x14ac:dyDescent="0.25">
      <c r="A299" s="59">
        <v>3</v>
      </c>
      <c r="B299" s="264"/>
      <c r="C299" s="222">
        <v>90</v>
      </c>
      <c r="D299" s="214">
        <v>26</v>
      </c>
      <c r="E299" s="458"/>
      <c r="F299" s="214" t="s">
        <v>1297</v>
      </c>
      <c r="G299" s="214" t="s">
        <v>353</v>
      </c>
      <c r="H299" s="214" t="s">
        <v>1294</v>
      </c>
      <c r="I299" s="214" t="s">
        <v>1282</v>
      </c>
      <c r="J299" s="214" t="s">
        <v>1216</v>
      </c>
      <c r="K299" s="214" t="str">
        <f>'خدابنده بزینه رود چشم انداز'!J32</f>
        <v>98/01/29</v>
      </c>
      <c r="L299" s="214">
        <f>'[1]خدابنده بزینه رود چشم انداز'!G24</f>
        <v>0</v>
      </c>
      <c r="M299" s="214">
        <f>'[1]خدابنده بزینه رود چشم انداز'!H24</f>
        <v>0</v>
      </c>
      <c r="N299" s="214" t="str">
        <f>'خدابنده بزینه رود چشم انداز'!Q32</f>
        <v>*</v>
      </c>
      <c r="O299" s="214">
        <f>'[1]خدابنده بزینه رود چشم انداز'!R24</f>
        <v>0</v>
      </c>
      <c r="P299" s="214"/>
      <c r="Q299" s="214">
        <f>'خدابنده بزینه رود چشم انداز'!T32</f>
        <v>0</v>
      </c>
      <c r="R299" s="214"/>
      <c r="S299" s="214" t="str">
        <f>'خدابنده بزینه رود چشم انداز'!S32</f>
        <v>*</v>
      </c>
      <c r="T299" s="214"/>
      <c r="U299" s="136">
        <v>93</v>
      </c>
      <c r="V299" s="136">
        <v>333</v>
      </c>
    </row>
    <row r="300" spans="1:22" ht="19.5" customHeight="1" x14ac:dyDescent="0.25">
      <c r="A300" s="59">
        <v>3</v>
      </c>
      <c r="B300" s="264"/>
      <c r="C300" s="222">
        <v>91</v>
      </c>
      <c r="D300" s="214">
        <v>27</v>
      </c>
      <c r="E300" s="458"/>
      <c r="F300" s="214" t="s">
        <v>1307</v>
      </c>
      <c r="G300" s="214" t="s">
        <v>362</v>
      </c>
      <c r="H300" s="214" t="s">
        <v>1294</v>
      </c>
      <c r="I300" s="214" t="s">
        <v>1282</v>
      </c>
      <c r="J300" s="214" t="s">
        <v>1216</v>
      </c>
      <c r="K300" s="214" t="str">
        <f>'خدابنده بزینه رود چشم انداز'!J33</f>
        <v>98/01/29</v>
      </c>
      <c r="L300" s="214">
        <f>'[1]خدابنده بزینه رود چشم انداز'!G35</f>
        <v>0</v>
      </c>
      <c r="M300" s="214">
        <f>'[1]خدابنده بزینه رود چشم انداز'!H35</f>
        <v>0</v>
      </c>
      <c r="N300" s="214" t="str">
        <f>'خدابنده بزینه رود چشم انداز'!Q33</f>
        <v>*</v>
      </c>
      <c r="O300" s="214">
        <f>'[1]خدابنده بزینه رود چشم انداز'!R35</f>
        <v>0</v>
      </c>
      <c r="P300" s="214"/>
      <c r="Q300" s="214">
        <f>'خدابنده بزینه رود چشم انداز'!T33</f>
        <v>0</v>
      </c>
      <c r="R300" s="214"/>
      <c r="S300" s="214">
        <f>'خدابنده بزینه رود چشم انداز'!S33</f>
        <v>0</v>
      </c>
      <c r="T300" s="214"/>
      <c r="U300" s="136">
        <v>92</v>
      </c>
      <c r="V300" s="136">
        <v>317</v>
      </c>
    </row>
    <row r="301" spans="1:22" ht="19.5" customHeight="1" x14ac:dyDescent="0.25">
      <c r="A301" s="59">
        <v>3</v>
      </c>
      <c r="B301" s="264"/>
      <c r="C301" s="222">
        <v>92</v>
      </c>
      <c r="D301" s="214">
        <v>28</v>
      </c>
      <c r="E301" s="458"/>
      <c r="F301" s="214" t="s">
        <v>1304</v>
      </c>
      <c r="G301" s="214" t="s">
        <v>359</v>
      </c>
      <c r="H301" s="214" t="s">
        <v>1294</v>
      </c>
      <c r="I301" s="214" t="s">
        <v>1282</v>
      </c>
      <c r="J301" s="214" t="s">
        <v>1216</v>
      </c>
      <c r="K301" s="214" t="str">
        <f>'خدابنده بزینه رود چشم انداز'!J34</f>
        <v>98/01/29</v>
      </c>
      <c r="L301" s="214">
        <f>'[1]خدابنده بزینه رود چشم انداز'!G31</f>
        <v>0</v>
      </c>
      <c r="M301" s="214">
        <f>'[1]خدابنده بزینه رود چشم انداز'!H31</f>
        <v>0</v>
      </c>
      <c r="N301" s="214" t="str">
        <f>'خدابنده بزینه رود چشم انداز'!Q34</f>
        <v>*</v>
      </c>
      <c r="O301" s="214">
        <f>'[1]خدابنده بزینه رود چشم انداز'!R31</f>
        <v>0</v>
      </c>
      <c r="P301" s="214"/>
      <c r="Q301" s="214">
        <f>'خدابنده بزینه رود چشم انداز'!T34</f>
        <v>0</v>
      </c>
      <c r="R301" s="214"/>
      <c r="S301" s="214" t="str">
        <f>'خدابنده بزینه رود چشم انداز'!S34</f>
        <v>*</v>
      </c>
      <c r="T301" s="214"/>
      <c r="U301" s="136">
        <v>66</v>
      </c>
      <c r="V301" s="136">
        <v>202</v>
      </c>
    </row>
    <row r="302" spans="1:22" ht="19.5" customHeight="1" x14ac:dyDescent="0.25">
      <c r="A302" s="59">
        <v>3</v>
      </c>
      <c r="B302" s="264"/>
      <c r="C302" s="222">
        <v>93</v>
      </c>
      <c r="D302" s="214">
        <v>29</v>
      </c>
      <c r="E302" s="458"/>
      <c r="F302" s="214" t="s">
        <v>1299</v>
      </c>
      <c r="G302" s="214" t="s">
        <v>112</v>
      </c>
      <c r="H302" s="214" t="s">
        <v>1294</v>
      </c>
      <c r="I302" s="214" t="s">
        <v>1282</v>
      </c>
      <c r="J302" s="214" t="s">
        <v>1216</v>
      </c>
      <c r="K302" s="214" t="str">
        <f>'خدابنده بزینه رود چشم انداز'!J35</f>
        <v>98/01/31</v>
      </c>
      <c r="L302" s="214">
        <f>'[1]خدابنده بزینه رود چشم انداز'!G26</f>
        <v>0</v>
      </c>
      <c r="M302" s="214">
        <f>'[1]خدابنده بزینه رود چشم انداز'!H26</f>
        <v>0</v>
      </c>
      <c r="N302" s="214" t="str">
        <f>'خدابنده بزینه رود چشم انداز'!Q35</f>
        <v>*</v>
      </c>
      <c r="O302" s="214">
        <f>'[1]خدابنده بزینه رود چشم انداز'!R26</f>
        <v>0</v>
      </c>
      <c r="P302" s="214"/>
      <c r="Q302" s="214">
        <f>'خدابنده بزینه رود چشم انداز'!T35</f>
        <v>0</v>
      </c>
      <c r="R302" s="214"/>
      <c r="S302" s="214" t="str">
        <f>'خدابنده بزینه رود چشم انداز'!S35</f>
        <v>*</v>
      </c>
      <c r="T302" s="214"/>
      <c r="U302" s="136">
        <v>60</v>
      </c>
      <c r="V302" s="136">
        <v>249</v>
      </c>
    </row>
    <row r="303" spans="1:22" ht="19.5" customHeight="1" x14ac:dyDescent="0.25">
      <c r="A303" s="59">
        <v>3</v>
      </c>
      <c r="B303" s="264"/>
      <c r="C303" s="222">
        <v>94</v>
      </c>
      <c r="D303" s="214">
        <v>30</v>
      </c>
      <c r="E303" s="458"/>
      <c r="F303" s="214" t="s">
        <v>1303</v>
      </c>
      <c r="G303" s="214" t="s">
        <v>358</v>
      </c>
      <c r="H303" s="214" t="s">
        <v>1294</v>
      </c>
      <c r="I303" s="214" t="s">
        <v>1282</v>
      </c>
      <c r="J303" s="214" t="s">
        <v>1216</v>
      </c>
      <c r="K303" s="214" t="str">
        <f>'خدابنده بزینه رود چشم انداز'!J36</f>
        <v>98/01/29</v>
      </c>
      <c r="L303" s="214">
        <f>'[1]خدابنده بزینه رود چشم انداز'!G30</f>
        <v>0</v>
      </c>
      <c r="M303" s="214">
        <f>'[1]خدابنده بزینه رود چشم انداز'!H30</f>
        <v>0</v>
      </c>
      <c r="N303" s="214" t="str">
        <f>'خدابنده بزینه رود چشم انداز'!Q36</f>
        <v>*</v>
      </c>
      <c r="O303" s="214">
        <f>'[1]خدابنده بزینه رود چشم انداز'!R30</f>
        <v>0</v>
      </c>
      <c r="P303" s="214"/>
      <c r="Q303" s="214">
        <f>'خدابنده بزینه رود چشم انداز'!T36</f>
        <v>0</v>
      </c>
      <c r="R303" s="214"/>
      <c r="S303" s="214" t="str">
        <f>'خدابنده بزینه رود چشم انداز'!S36</f>
        <v>*</v>
      </c>
      <c r="T303" s="214"/>
      <c r="U303" s="136">
        <v>57</v>
      </c>
      <c r="V303" s="136">
        <v>223</v>
      </c>
    </row>
    <row r="304" spans="1:22" ht="19.5" customHeight="1" x14ac:dyDescent="0.25">
      <c r="A304" s="59">
        <v>3</v>
      </c>
      <c r="B304" s="264"/>
      <c r="C304" s="222">
        <v>95</v>
      </c>
      <c r="D304" s="214">
        <v>31</v>
      </c>
      <c r="E304" s="458"/>
      <c r="F304" s="214" t="s">
        <v>1316</v>
      </c>
      <c r="G304" s="214" t="s">
        <v>371</v>
      </c>
      <c r="H304" s="214" t="s">
        <v>1294</v>
      </c>
      <c r="I304" s="214" t="s">
        <v>1282</v>
      </c>
      <c r="J304" s="214" t="s">
        <v>1216</v>
      </c>
      <c r="K304" s="214" t="str">
        <f>'خدابنده بزینه رود چشم انداز'!J37</f>
        <v>98/01/29</v>
      </c>
      <c r="L304" s="214">
        <f>'[1]خدابنده بزینه رود چشم انداز'!G45</f>
        <v>0</v>
      </c>
      <c r="M304" s="214">
        <f>'[1]خدابنده بزینه رود چشم انداز'!H45</f>
        <v>0</v>
      </c>
      <c r="N304" s="214" t="str">
        <f>'خدابنده بزینه رود چشم انداز'!Q37</f>
        <v>*</v>
      </c>
      <c r="O304" s="214">
        <f>'[1]خدابنده بزینه رود چشم انداز'!R45</f>
        <v>0</v>
      </c>
      <c r="P304" s="214"/>
      <c r="Q304" s="214">
        <f>'خدابنده بزینه رود چشم انداز'!T37</f>
        <v>0</v>
      </c>
      <c r="R304" s="214"/>
      <c r="S304" s="214" t="str">
        <f>'خدابنده بزینه رود چشم انداز'!S37</f>
        <v>*</v>
      </c>
      <c r="T304" s="214"/>
      <c r="U304" s="136">
        <v>57</v>
      </c>
      <c r="V304" s="136">
        <v>172</v>
      </c>
    </row>
    <row r="305" spans="1:35" ht="19.5" customHeight="1" x14ac:dyDescent="0.25">
      <c r="A305" s="60">
        <v>3</v>
      </c>
      <c r="B305" s="264"/>
      <c r="C305" s="222">
        <v>96</v>
      </c>
      <c r="D305" s="214">
        <v>32</v>
      </c>
      <c r="E305" s="458"/>
      <c r="F305" s="214" t="s">
        <v>1301</v>
      </c>
      <c r="G305" s="214" t="s">
        <v>356</v>
      </c>
      <c r="H305" s="214" t="s">
        <v>1294</v>
      </c>
      <c r="I305" s="214" t="s">
        <v>1282</v>
      </c>
      <c r="J305" s="214" t="s">
        <v>1216</v>
      </c>
      <c r="K305" s="214" t="str">
        <f>'خدابنده بزینه رود چشم انداز'!J38</f>
        <v>98/01/29</v>
      </c>
      <c r="L305" s="214">
        <f>'[1]خدابنده بزینه رود چشم انداز'!G28</f>
        <v>0</v>
      </c>
      <c r="M305" s="214">
        <f>'[1]خدابنده بزینه رود چشم انداز'!H28</f>
        <v>0</v>
      </c>
      <c r="N305" s="214" t="str">
        <f>'خدابنده بزینه رود چشم انداز'!Q38</f>
        <v>*</v>
      </c>
      <c r="O305" s="214">
        <f>'[1]خدابنده بزینه رود چشم انداز'!R28</f>
        <v>0</v>
      </c>
      <c r="P305" s="214"/>
      <c r="Q305" s="214">
        <f>'خدابنده بزینه رود چشم انداز'!T38</f>
        <v>0</v>
      </c>
      <c r="R305" s="214"/>
      <c r="S305" s="214" t="str">
        <f>'خدابنده بزینه رود چشم انداز'!S38</f>
        <v>*</v>
      </c>
      <c r="T305" s="214"/>
      <c r="U305" s="136">
        <v>56</v>
      </c>
      <c r="V305" s="136">
        <v>232</v>
      </c>
    </row>
    <row r="306" spans="1:35" ht="19.5" customHeight="1" x14ac:dyDescent="0.25">
      <c r="A306" s="60">
        <v>3</v>
      </c>
      <c r="B306" s="264"/>
      <c r="C306" s="222">
        <v>97</v>
      </c>
      <c r="D306" s="214">
        <v>33</v>
      </c>
      <c r="E306" s="458"/>
      <c r="F306" s="214" t="s">
        <v>1296</v>
      </c>
      <c r="G306" s="214" t="s">
        <v>352</v>
      </c>
      <c r="H306" s="214" t="s">
        <v>1294</v>
      </c>
      <c r="I306" s="214" t="s">
        <v>1282</v>
      </c>
      <c r="J306" s="214" t="s">
        <v>1216</v>
      </c>
      <c r="K306" s="214" t="str">
        <f>'خدابنده بزینه رود چشم انداز'!J39</f>
        <v>98/02/05</v>
      </c>
      <c r="L306" s="214">
        <f>'[1]خدابنده بزینه رود چشم انداز'!G23</f>
        <v>0</v>
      </c>
      <c r="M306" s="214">
        <f>'[1]خدابنده بزینه رود چشم انداز'!H23</f>
        <v>0</v>
      </c>
      <c r="N306" s="214" t="str">
        <f>'خدابنده بزینه رود چشم انداز'!Q39</f>
        <v>*</v>
      </c>
      <c r="O306" s="214">
        <f>'[1]خدابنده بزینه رود چشم انداز'!R23</f>
        <v>0</v>
      </c>
      <c r="P306" s="214"/>
      <c r="Q306" s="214" t="str">
        <f>'خدابنده بزینه رود چشم انداز'!T39</f>
        <v>*</v>
      </c>
      <c r="R306" s="214"/>
      <c r="S306" s="214" t="str">
        <f>'خدابنده بزینه رود چشم انداز'!S39</f>
        <v>*</v>
      </c>
      <c r="T306" s="214"/>
      <c r="U306" s="136">
        <v>49</v>
      </c>
      <c r="V306" s="136">
        <v>206</v>
      </c>
    </row>
    <row r="307" spans="1:35" ht="19.5" customHeight="1" x14ac:dyDescent="0.25">
      <c r="A307" s="60">
        <v>3</v>
      </c>
      <c r="B307" s="264"/>
      <c r="C307" s="222">
        <v>98</v>
      </c>
      <c r="D307" s="214">
        <v>34</v>
      </c>
      <c r="E307" s="458"/>
      <c r="F307" s="214" t="s">
        <v>1300</v>
      </c>
      <c r="G307" s="214" t="s">
        <v>355</v>
      </c>
      <c r="H307" s="214" t="s">
        <v>1294</v>
      </c>
      <c r="I307" s="214" t="s">
        <v>1282</v>
      </c>
      <c r="J307" s="214" t="s">
        <v>1216</v>
      </c>
      <c r="K307" s="214" t="str">
        <f>'خدابنده بزینه رود چشم انداز'!J40</f>
        <v>98/01/29</v>
      </c>
      <c r="L307" s="214">
        <f>'[1]خدابنده بزینه رود چشم انداز'!G27</f>
        <v>0</v>
      </c>
      <c r="M307" s="214">
        <f>'[1]خدابنده بزینه رود چشم انداز'!H27</f>
        <v>0</v>
      </c>
      <c r="N307" s="214" t="str">
        <f>'خدابنده بزینه رود چشم انداز'!Q40</f>
        <v>*</v>
      </c>
      <c r="O307" s="214">
        <f>'[1]خدابنده بزینه رود چشم انداز'!R27</f>
        <v>0</v>
      </c>
      <c r="P307" s="214"/>
      <c r="Q307" s="214">
        <f>'خدابنده بزینه رود چشم انداز'!T40</f>
        <v>0</v>
      </c>
      <c r="R307" s="214"/>
      <c r="S307" s="214" t="str">
        <f>'خدابنده بزینه رود چشم انداز'!S40</f>
        <v>*</v>
      </c>
      <c r="T307" s="214"/>
      <c r="U307" s="136">
        <v>47</v>
      </c>
      <c r="V307" s="136">
        <v>177</v>
      </c>
    </row>
    <row r="308" spans="1:35" ht="19.5" customHeight="1" x14ac:dyDescent="0.25">
      <c r="A308" s="60">
        <v>3</v>
      </c>
      <c r="B308" s="264"/>
      <c r="C308" s="222">
        <v>99</v>
      </c>
      <c r="D308" s="214">
        <v>35</v>
      </c>
      <c r="E308" s="458"/>
      <c r="F308" s="214" t="s">
        <v>1292</v>
      </c>
      <c r="G308" s="214" t="s">
        <v>349</v>
      </c>
      <c r="H308" s="214" t="s">
        <v>1282</v>
      </c>
      <c r="I308" s="214" t="s">
        <v>1282</v>
      </c>
      <c r="J308" s="214" t="s">
        <v>1216</v>
      </c>
      <c r="K308" s="214" t="str">
        <f>'خدابنده بزینه رود چشم انداز'!J41</f>
        <v>98/01/22</v>
      </c>
      <c r="L308" s="214">
        <f>'[1]خدابنده بزینه رود چشم انداز'!G19</f>
        <v>0</v>
      </c>
      <c r="M308" s="214">
        <f>'[1]خدابنده بزینه رود چشم انداز'!H19</f>
        <v>0</v>
      </c>
      <c r="N308" s="214" t="str">
        <f>'خدابنده بزینه رود چشم انداز'!Q41</f>
        <v>*</v>
      </c>
      <c r="O308" s="214">
        <f>'[1]خدابنده بزینه رود چشم انداز'!R19</f>
        <v>0</v>
      </c>
      <c r="P308" s="214"/>
      <c r="Q308" s="214">
        <f>'خدابنده بزینه رود چشم انداز'!T41</f>
        <v>0</v>
      </c>
      <c r="R308" s="214"/>
      <c r="S308" s="214" t="str">
        <f>'خدابنده بزینه رود چشم انداز'!S41</f>
        <v>*</v>
      </c>
      <c r="T308" s="214"/>
      <c r="U308" s="136">
        <v>41</v>
      </c>
      <c r="V308" s="136">
        <v>175</v>
      </c>
    </row>
    <row r="309" spans="1:35" ht="19.5" customHeight="1" x14ac:dyDescent="0.25">
      <c r="A309" s="60">
        <v>3</v>
      </c>
      <c r="B309" s="264"/>
      <c r="C309" s="222">
        <v>100</v>
      </c>
      <c r="D309" s="214">
        <v>36</v>
      </c>
      <c r="E309" s="458"/>
      <c r="F309" s="214" t="s">
        <v>1298</v>
      </c>
      <c r="G309" s="214" t="s">
        <v>354</v>
      </c>
      <c r="H309" s="214" t="s">
        <v>1294</v>
      </c>
      <c r="I309" s="214" t="s">
        <v>1282</v>
      </c>
      <c r="J309" s="214" t="s">
        <v>1216</v>
      </c>
      <c r="K309" s="214" t="str">
        <f>'خدابنده بزینه رود چشم انداز'!J42</f>
        <v>98/01/31</v>
      </c>
      <c r="L309" s="214">
        <f>'[1]خدابنده بزینه رود چشم انداز'!G25</f>
        <v>0</v>
      </c>
      <c r="M309" s="214">
        <f>'[1]خدابنده بزینه رود چشم انداز'!H25</f>
        <v>0</v>
      </c>
      <c r="N309" s="214" t="str">
        <f>'خدابنده بزینه رود چشم انداز'!Q42</f>
        <v>*</v>
      </c>
      <c r="O309" s="214">
        <f>'[1]خدابنده بزینه رود چشم انداز'!R25</f>
        <v>0</v>
      </c>
      <c r="P309" s="214"/>
      <c r="Q309" s="214">
        <f>'خدابنده بزینه رود چشم انداز'!T42</f>
        <v>0</v>
      </c>
      <c r="R309" s="214"/>
      <c r="S309" s="214" t="str">
        <f>'خدابنده بزینه رود چشم انداز'!S42</f>
        <v>*</v>
      </c>
      <c r="T309" s="214"/>
      <c r="U309" s="136">
        <v>33</v>
      </c>
      <c r="V309" s="136">
        <v>122</v>
      </c>
    </row>
    <row r="310" spans="1:35" ht="19.5" customHeight="1" x14ac:dyDescent="0.25">
      <c r="A310" s="60">
        <v>3</v>
      </c>
      <c r="B310" s="264"/>
      <c r="C310" s="222">
        <v>101</v>
      </c>
      <c r="D310" s="214">
        <v>37</v>
      </c>
      <c r="E310" s="458"/>
      <c r="F310" s="214" t="s">
        <v>1288</v>
      </c>
      <c r="G310" s="214" t="s">
        <v>345</v>
      </c>
      <c r="H310" s="214" t="s">
        <v>1282</v>
      </c>
      <c r="I310" s="214" t="s">
        <v>1282</v>
      </c>
      <c r="J310" s="214" t="s">
        <v>1216</v>
      </c>
      <c r="K310" s="214" t="str">
        <f>'خدابنده بزینه رود چشم انداز'!J43</f>
        <v>98/01/22</v>
      </c>
      <c r="L310" s="214">
        <f>'[1]خدابنده بزینه رود چشم انداز'!G14</f>
        <v>0</v>
      </c>
      <c r="M310" s="214">
        <f>'[1]خدابنده بزینه رود چشم انداز'!H14</f>
        <v>0</v>
      </c>
      <c r="N310" s="214" t="str">
        <f>'خدابنده بزینه رود چشم انداز'!Q43</f>
        <v>*</v>
      </c>
      <c r="O310" s="214">
        <f>'[1]خدابنده بزینه رود چشم انداز'!R14</f>
        <v>0</v>
      </c>
      <c r="P310" s="214"/>
      <c r="Q310" s="214">
        <f>'خدابنده بزینه رود چشم انداز'!T43</f>
        <v>0</v>
      </c>
      <c r="R310" s="214"/>
      <c r="S310" s="214" t="str">
        <f>'خدابنده بزینه رود چشم انداز'!S43</f>
        <v>*</v>
      </c>
      <c r="T310" s="214"/>
      <c r="U310" s="136">
        <v>23</v>
      </c>
      <c r="V310" s="136">
        <v>83</v>
      </c>
    </row>
    <row r="311" spans="1:35" ht="19.5" customHeight="1" x14ac:dyDescent="0.25">
      <c r="A311" s="60">
        <v>3</v>
      </c>
      <c r="B311" s="264"/>
      <c r="C311" s="222">
        <v>102</v>
      </c>
      <c r="D311" s="214">
        <v>38</v>
      </c>
      <c r="E311" s="458"/>
      <c r="F311" s="214" t="s">
        <v>1289</v>
      </c>
      <c r="G311" s="214" t="s">
        <v>346</v>
      </c>
      <c r="H311" s="214" t="s">
        <v>1282</v>
      </c>
      <c r="I311" s="214" t="s">
        <v>1282</v>
      </c>
      <c r="J311" s="214" t="s">
        <v>1216</v>
      </c>
      <c r="K311" s="214" t="str">
        <f>'خدابنده بزینه رود چشم انداز'!J44</f>
        <v>98/01/22</v>
      </c>
      <c r="L311" s="214">
        <f>'[1]خدابنده بزینه رود چشم انداز'!G15</f>
        <v>0</v>
      </c>
      <c r="M311" s="214">
        <f>'[1]خدابنده بزینه رود چشم انداز'!H15</f>
        <v>0</v>
      </c>
      <c r="N311" s="214" t="str">
        <f>'خدابنده بزینه رود چشم انداز'!Q44</f>
        <v>*</v>
      </c>
      <c r="O311" s="214">
        <f>'[1]خدابنده بزینه رود چشم انداز'!R15</f>
        <v>0</v>
      </c>
      <c r="P311" s="214"/>
      <c r="Q311" s="214">
        <f>'خدابنده بزینه رود چشم انداز'!T44</f>
        <v>0</v>
      </c>
      <c r="R311" s="214"/>
      <c r="S311" s="214" t="str">
        <f>'خدابنده بزینه رود چشم انداز'!S44</f>
        <v>*</v>
      </c>
      <c r="T311" s="214"/>
      <c r="U311" s="136">
        <v>20</v>
      </c>
      <c r="V311" s="136">
        <v>81</v>
      </c>
    </row>
    <row r="312" spans="1:35" ht="19.5" customHeight="1" x14ac:dyDescent="0.25">
      <c r="A312" s="60">
        <v>3</v>
      </c>
      <c r="B312" s="264"/>
      <c r="C312" s="222">
        <v>103</v>
      </c>
      <c r="D312" s="214">
        <v>39</v>
      </c>
      <c r="E312" s="458"/>
      <c r="F312" s="214" t="s">
        <v>1318</v>
      </c>
      <c r="G312" s="214" t="s">
        <v>373</v>
      </c>
      <c r="H312" s="214" t="s">
        <v>1294</v>
      </c>
      <c r="I312" s="214" t="s">
        <v>1282</v>
      </c>
      <c r="J312" s="214" t="s">
        <v>1216</v>
      </c>
      <c r="K312" s="214" t="str">
        <f>'خدابنده بزینه رود چشم انداز'!J45</f>
        <v>98/01/29</v>
      </c>
      <c r="L312" s="214">
        <f>'[1]خدابنده بزینه رود چشم انداز'!G47</f>
        <v>0</v>
      </c>
      <c r="M312" s="214">
        <f>'[1]خدابنده بزینه رود چشم انداز'!H47</f>
        <v>0</v>
      </c>
      <c r="N312" s="214" t="str">
        <f>'خدابنده بزینه رود چشم انداز'!Q45</f>
        <v>*</v>
      </c>
      <c r="O312" s="214">
        <f>'[1]خدابنده بزینه رود چشم انداز'!R47</f>
        <v>0</v>
      </c>
      <c r="P312" s="214"/>
      <c r="Q312" s="214">
        <f>'خدابنده بزینه رود چشم انداز'!T45</f>
        <v>0</v>
      </c>
      <c r="R312" s="214"/>
      <c r="S312" s="214">
        <f>'خدابنده بزینه رود چشم انداز'!S45</f>
        <v>0</v>
      </c>
      <c r="T312" s="214"/>
      <c r="U312" s="102">
        <v>15</v>
      </c>
      <c r="V312" s="102">
        <v>46</v>
      </c>
    </row>
    <row r="313" spans="1:35" s="56" customFormat="1" ht="19.5" customHeight="1" x14ac:dyDescent="0.25">
      <c r="A313" s="61"/>
      <c r="B313" s="264"/>
      <c r="C313" s="51"/>
      <c r="D313" s="54"/>
      <c r="E313" s="458"/>
      <c r="F313" s="54"/>
      <c r="G313" s="54"/>
      <c r="H313" s="54"/>
      <c r="I313" s="54"/>
      <c r="J313" s="54"/>
      <c r="K313" s="447" t="s">
        <v>1959</v>
      </c>
      <c r="L313" s="448"/>
      <c r="M313" s="226" t="s">
        <v>994</v>
      </c>
      <c r="N313" s="226">
        <f>COUNTIF(N314:N388,"*")</f>
        <v>73</v>
      </c>
      <c r="O313" s="447" t="s">
        <v>1938</v>
      </c>
      <c r="P313" s="448"/>
      <c r="Q313" s="226">
        <f>COUNTIF(N314:N381,"*")</f>
        <v>68</v>
      </c>
      <c r="R313" s="447" t="s">
        <v>1936</v>
      </c>
      <c r="S313" s="448"/>
      <c r="T313" s="226">
        <f>COUNTIF(N382:N388,"*")</f>
        <v>5</v>
      </c>
      <c r="W313"/>
      <c r="X313"/>
      <c r="Y313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</row>
    <row r="314" spans="1:35" ht="19.5" customHeight="1" x14ac:dyDescent="0.25">
      <c r="A314" s="60">
        <v>3</v>
      </c>
      <c r="B314" s="264"/>
      <c r="C314" s="222">
        <v>104</v>
      </c>
      <c r="D314" s="214">
        <v>1</v>
      </c>
      <c r="E314" s="458"/>
      <c r="F314" s="214" t="s">
        <v>1331</v>
      </c>
      <c r="G314" s="214" t="s">
        <v>433</v>
      </c>
      <c r="H314" s="214" t="s">
        <v>1323</v>
      </c>
      <c r="I314" s="214" t="s">
        <v>1037</v>
      </c>
      <c r="J314" s="214" t="s">
        <v>1216</v>
      </c>
      <c r="K314" s="214" t="str">
        <f>'خدابنده مرکزی چشم انداز'!J7</f>
        <v>97/12/10</v>
      </c>
      <c r="L314" s="214">
        <f>'[1]خدابنده مرکزی چشم انداز'!G18</f>
        <v>0</v>
      </c>
      <c r="M314" s="214">
        <f>'[1]خدابنده مرکزی چشم انداز'!H18</f>
        <v>0</v>
      </c>
      <c r="N314" s="214" t="str">
        <f>'خدابنده مرکزی چشم انداز'!Q7</f>
        <v>*</v>
      </c>
      <c r="O314" s="214">
        <f>'[1]خدابنده مرکزی چشم انداز'!R18</f>
        <v>0</v>
      </c>
      <c r="P314" s="214"/>
      <c r="Q314" s="214" t="str">
        <f>'خدابنده مرکزی چشم انداز'!T7</f>
        <v>*</v>
      </c>
      <c r="R314" s="214"/>
      <c r="S314" s="214" t="str">
        <f>'خدابنده مرکزی چشم انداز'!S7</f>
        <v>*</v>
      </c>
      <c r="T314" s="214"/>
      <c r="U314" s="136">
        <v>1208</v>
      </c>
      <c r="V314" s="136">
        <v>4092</v>
      </c>
    </row>
    <row r="315" spans="1:35" ht="19.5" customHeight="1" x14ac:dyDescent="0.25">
      <c r="A315" s="60">
        <v>3</v>
      </c>
      <c r="B315" s="264"/>
      <c r="C315" s="222">
        <v>105</v>
      </c>
      <c r="D315" s="214">
        <v>2</v>
      </c>
      <c r="E315" s="458"/>
      <c r="F315" s="214" t="s">
        <v>1371</v>
      </c>
      <c r="G315" s="214" t="s">
        <v>211</v>
      </c>
      <c r="H315" s="214" t="s">
        <v>1345</v>
      </c>
      <c r="I315" s="214" t="s">
        <v>1037</v>
      </c>
      <c r="J315" s="214" t="s">
        <v>1216</v>
      </c>
      <c r="K315" s="214" t="str">
        <f>'خدابنده مرکزی چشم انداز'!J8</f>
        <v>97/10/21</v>
      </c>
      <c r="L315" s="214">
        <f>'[1]خدابنده مرکزی چشم انداز'!G65</f>
        <v>0</v>
      </c>
      <c r="M315" s="214">
        <f>'[1]خدابنده مرکزی چشم انداز'!H65</f>
        <v>0</v>
      </c>
      <c r="N315" s="214" t="str">
        <f>'خدابنده مرکزی چشم انداز'!Q8</f>
        <v>*</v>
      </c>
      <c r="O315" s="214">
        <f>'[1]خدابنده مرکزی چشم انداز'!R65</f>
        <v>0</v>
      </c>
      <c r="P315" s="214"/>
      <c r="Q315" s="214" t="str">
        <f>'خدابنده مرکزی چشم انداز'!T8</f>
        <v>*</v>
      </c>
      <c r="R315" s="214"/>
      <c r="S315" s="214" t="str">
        <f>'خدابنده مرکزی چشم انداز'!S8</f>
        <v>*</v>
      </c>
      <c r="T315" s="214"/>
      <c r="U315" s="136">
        <v>782</v>
      </c>
      <c r="V315" s="136">
        <v>2802</v>
      </c>
    </row>
    <row r="316" spans="1:35" ht="19.5" customHeight="1" x14ac:dyDescent="0.25">
      <c r="A316" s="60">
        <v>3</v>
      </c>
      <c r="B316" s="264"/>
      <c r="C316" s="222">
        <v>106</v>
      </c>
      <c r="D316" s="214">
        <v>3</v>
      </c>
      <c r="E316" s="458"/>
      <c r="F316" s="214" t="s">
        <v>1343</v>
      </c>
      <c r="G316" s="214" t="s">
        <v>447</v>
      </c>
      <c r="H316" s="214" t="s">
        <v>1323</v>
      </c>
      <c r="I316" s="214" t="s">
        <v>1037</v>
      </c>
      <c r="J316" s="214" t="s">
        <v>1216</v>
      </c>
      <c r="K316" s="214" t="str">
        <f>'خدابنده مرکزی چشم انداز'!J9</f>
        <v>97/12/16</v>
      </c>
      <c r="L316" s="214">
        <f>'[1]خدابنده مرکزی چشم انداز'!G32</f>
        <v>0</v>
      </c>
      <c r="M316" s="214">
        <f>'[1]خدابنده مرکزی چشم انداز'!H32</f>
        <v>0</v>
      </c>
      <c r="N316" s="214" t="str">
        <f>'خدابنده مرکزی چشم انداز'!Q9</f>
        <v>*</v>
      </c>
      <c r="O316" s="214">
        <f>'[1]خدابنده مرکزی چشم انداز'!R32</f>
        <v>0</v>
      </c>
      <c r="P316" s="214"/>
      <c r="Q316" s="214" t="str">
        <f>'خدابنده مرکزی چشم انداز'!T9</f>
        <v>*</v>
      </c>
      <c r="R316" s="214"/>
      <c r="S316" s="214" t="str">
        <f>'خدابنده مرکزی چشم انداز'!S9</f>
        <v>*</v>
      </c>
      <c r="T316" s="214"/>
      <c r="U316" s="136">
        <v>558</v>
      </c>
      <c r="V316" s="136">
        <v>1914</v>
      </c>
    </row>
    <row r="317" spans="1:35" ht="19.5" customHeight="1" x14ac:dyDescent="0.25">
      <c r="A317" s="60">
        <v>3</v>
      </c>
      <c r="B317" s="264"/>
      <c r="C317" s="222">
        <v>107</v>
      </c>
      <c r="D317" s="214">
        <v>4</v>
      </c>
      <c r="E317" s="458"/>
      <c r="F317" s="214" t="s">
        <v>1373</v>
      </c>
      <c r="G317" s="214" t="s">
        <v>476</v>
      </c>
      <c r="H317" s="214" t="s">
        <v>1345</v>
      </c>
      <c r="I317" s="214" t="s">
        <v>1037</v>
      </c>
      <c r="J317" s="214" t="s">
        <v>1216</v>
      </c>
      <c r="K317" s="214" t="str">
        <f>'خدابنده مرکزی چشم انداز'!J10</f>
        <v>97/10/12</v>
      </c>
      <c r="L317" s="214">
        <f>'[1]خدابنده مرکزی چشم انداز'!G67</f>
        <v>0</v>
      </c>
      <c r="M317" s="214">
        <f>'[1]خدابنده مرکزی چشم انداز'!H67</f>
        <v>0</v>
      </c>
      <c r="N317" s="214" t="str">
        <f>'خدابنده مرکزی چشم انداز'!Q10</f>
        <v>*</v>
      </c>
      <c r="O317" s="214">
        <f>'[1]خدابنده مرکزی چشم انداز'!R67</f>
        <v>0</v>
      </c>
      <c r="P317" s="214"/>
      <c r="Q317" s="214">
        <f>'خدابنده مرکزی چشم انداز'!T10</f>
        <v>0</v>
      </c>
      <c r="R317" s="214"/>
      <c r="S317" s="214" t="str">
        <f>'خدابنده مرکزی چشم انداز'!S10</f>
        <v>*</v>
      </c>
      <c r="T317" s="214"/>
      <c r="U317" s="136">
        <v>515</v>
      </c>
      <c r="V317" s="136">
        <v>1875</v>
      </c>
    </row>
    <row r="318" spans="1:35" ht="19.5" customHeight="1" x14ac:dyDescent="0.25">
      <c r="A318" s="60">
        <v>3</v>
      </c>
      <c r="B318" s="264"/>
      <c r="C318" s="222">
        <v>108</v>
      </c>
      <c r="D318" s="214">
        <v>5</v>
      </c>
      <c r="E318" s="458"/>
      <c r="F318" s="214" t="s">
        <v>1379</v>
      </c>
      <c r="G318" s="214" t="s">
        <v>480</v>
      </c>
      <c r="H318" s="214" t="s">
        <v>1380</v>
      </c>
      <c r="I318" s="214" t="s">
        <v>1037</v>
      </c>
      <c r="J318" s="214" t="s">
        <v>1216</v>
      </c>
      <c r="K318" s="214" t="str">
        <f>'خدابنده مرکزی چشم انداز'!J11</f>
        <v>97/12/16</v>
      </c>
      <c r="L318" s="214">
        <f>'[1]خدابنده مرکزی چشم انداز'!G74</f>
        <v>0</v>
      </c>
      <c r="M318" s="214">
        <f>'[1]خدابنده مرکزی چشم انداز'!H74</f>
        <v>0</v>
      </c>
      <c r="N318" s="214" t="str">
        <f>'خدابنده مرکزی چشم انداز'!Q11</f>
        <v>*</v>
      </c>
      <c r="O318" s="214">
        <f>'[1]خدابنده مرکزی چشم انداز'!R74</f>
        <v>0</v>
      </c>
      <c r="P318" s="214"/>
      <c r="Q318" s="214">
        <f>'خدابنده مرکزی چشم انداز'!T11</f>
        <v>0</v>
      </c>
      <c r="R318" s="214"/>
      <c r="S318" s="214" t="str">
        <f>'خدابنده مرکزی چشم انداز'!S11</f>
        <v>*</v>
      </c>
      <c r="T318" s="214"/>
      <c r="U318" s="136">
        <v>479</v>
      </c>
      <c r="V318" s="136">
        <v>1688</v>
      </c>
    </row>
    <row r="319" spans="1:35" ht="19.5" customHeight="1" x14ac:dyDescent="0.25">
      <c r="A319" s="60">
        <v>3</v>
      </c>
      <c r="B319" s="264"/>
      <c r="C319" s="222">
        <v>109</v>
      </c>
      <c r="D319" s="214">
        <v>6</v>
      </c>
      <c r="E319" s="458"/>
      <c r="F319" s="214" t="s">
        <v>1372</v>
      </c>
      <c r="G319" s="214" t="s">
        <v>475</v>
      </c>
      <c r="H319" s="214" t="s">
        <v>1345</v>
      </c>
      <c r="I319" s="214" t="s">
        <v>1037</v>
      </c>
      <c r="J319" s="214" t="s">
        <v>1216</v>
      </c>
      <c r="K319" s="214" t="str">
        <f>'خدابنده مرکزی چشم انداز'!J12</f>
        <v>97/10/12</v>
      </c>
      <c r="L319" s="214">
        <f>'[1]خدابنده مرکزی چشم انداز'!G66</f>
        <v>0</v>
      </c>
      <c r="M319" s="214">
        <f>'[1]خدابنده مرکزی چشم انداز'!H66</f>
        <v>0</v>
      </c>
      <c r="N319" s="214" t="str">
        <f>'خدابنده مرکزی چشم انداز'!Q12</f>
        <v>*</v>
      </c>
      <c r="O319" s="214">
        <f>'[1]خدابنده مرکزی چشم انداز'!R66</f>
        <v>0</v>
      </c>
      <c r="P319" s="214"/>
      <c r="Q319" s="214">
        <f>'خدابنده مرکزی چشم انداز'!T12</f>
        <v>0</v>
      </c>
      <c r="R319" s="214"/>
      <c r="S319" s="214" t="str">
        <f>'خدابنده مرکزی چشم انداز'!S12</f>
        <v>*</v>
      </c>
      <c r="T319" s="214"/>
      <c r="U319" s="136">
        <v>471</v>
      </c>
      <c r="V319" s="136">
        <v>1642</v>
      </c>
    </row>
    <row r="320" spans="1:35" ht="19.5" customHeight="1" x14ac:dyDescent="0.25">
      <c r="A320" s="60">
        <v>3</v>
      </c>
      <c r="B320" s="264"/>
      <c r="C320" s="222">
        <v>110</v>
      </c>
      <c r="D320" s="214">
        <v>7</v>
      </c>
      <c r="E320" s="458"/>
      <c r="F320" s="214" t="s">
        <v>1326</v>
      </c>
      <c r="G320" s="214" t="s">
        <v>427</v>
      </c>
      <c r="H320" s="214" t="s">
        <v>1323</v>
      </c>
      <c r="I320" s="214" t="s">
        <v>1037</v>
      </c>
      <c r="J320" s="214" t="s">
        <v>1216</v>
      </c>
      <c r="K320" s="214" t="str">
        <f>'خدابنده مرکزی چشم انداز'!J13</f>
        <v>97/12/10</v>
      </c>
      <c r="L320" s="214">
        <f>'[1]خدابنده مرکزی چشم انداز'!G13</f>
        <v>0</v>
      </c>
      <c r="M320" s="214">
        <f>'[1]خدابنده مرکزی چشم انداز'!H13</f>
        <v>0</v>
      </c>
      <c r="N320" s="214" t="str">
        <f>'خدابنده مرکزی چشم انداز'!Q13</f>
        <v>*</v>
      </c>
      <c r="O320" s="214">
        <f>'[1]خدابنده مرکزی چشم انداز'!R13</f>
        <v>0</v>
      </c>
      <c r="P320" s="214"/>
      <c r="Q320" s="214">
        <f>'خدابنده مرکزی چشم انداز'!T13</f>
        <v>0</v>
      </c>
      <c r="R320" s="214"/>
      <c r="S320" s="214" t="str">
        <f>'خدابنده مرکزی چشم انداز'!S13</f>
        <v>*</v>
      </c>
      <c r="T320" s="214"/>
      <c r="U320" s="136">
        <v>401</v>
      </c>
      <c r="V320" s="136">
        <v>1426</v>
      </c>
    </row>
    <row r="321" spans="1:22" ht="19.5" customHeight="1" x14ac:dyDescent="0.25">
      <c r="A321" s="60">
        <v>3</v>
      </c>
      <c r="B321" s="264"/>
      <c r="C321" s="222">
        <v>111</v>
      </c>
      <c r="D321" s="214">
        <v>8</v>
      </c>
      <c r="E321" s="458"/>
      <c r="F321" s="214" t="s">
        <v>1370</v>
      </c>
      <c r="G321" s="214" t="s">
        <v>474</v>
      </c>
      <c r="H321" s="214" t="s">
        <v>1345</v>
      </c>
      <c r="I321" s="214" t="s">
        <v>1037</v>
      </c>
      <c r="J321" s="214" t="s">
        <v>1216</v>
      </c>
      <c r="K321" s="214" t="str">
        <f>'خدابنده مرکزی چشم انداز'!J14</f>
        <v>97/12/23</v>
      </c>
      <c r="L321" s="214">
        <f>'[1]خدابنده مرکزی چشم انداز'!G64</f>
        <v>0</v>
      </c>
      <c r="M321" s="214">
        <f>'[1]خدابنده مرکزی چشم انداز'!H64</f>
        <v>0</v>
      </c>
      <c r="N321" s="214" t="str">
        <f>'خدابنده مرکزی چشم انداز'!Q14</f>
        <v>*</v>
      </c>
      <c r="O321" s="214">
        <f>'[1]خدابنده مرکزی چشم انداز'!R64</f>
        <v>0</v>
      </c>
      <c r="P321" s="214"/>
      <c r="Q321" s="214">
        <f>'خدابنده مرکزی چشم انداز'!T14</f>
        <v>0</v>
      </c>
      <c r="R321" s="214"/>
      <c r="S321" s="214" t="str">
        <f>'خدابنده مرکزی چشم انداز'!S14</f>
        <v>*</v>
      </c>
      <c r="T321" s="214"/>
      <c r="U321" s="136">
        <v>381</v>
      </c>
      <c r="V321" s="136">
        <v>1307</v>
      </c>
    </row>
    <row r="322" spans="1:22" ht="19.5" customHeight="1" x14ac:dyDescent="0.25">
      <c r="A322" s="60">
        <v>3</v>
      </c>
      <c r="B322" s="264"/>
      <c r="C322" s="222">
        <v>112</v>
      </c>
      <c r="D322" s="214">
        <v>9</v>
      </c>
      <c r="E322" s="458"/>
      <c r="F322" s="214" t="s">
        <v>1381</v>
      </c>
      <c r="G322" s="214" t="s">
        <v>481</v>
      </c>
      <c r="H322" s="214" t="s">
        <v>1380</v>
      </c>
      <c r="I322" s="214" t="s">
        <v>1037</v>
      </c>
      <c r="J322" s="214" t="s">
        <v>1216</v>
      </c>
      <c r="K322" s="214" t="str">
        <f>'خدابنده مرکزی چشم انداز'!J15</f>
        <v>97/12/16</v>
      </c>
      <c r="L322" s="214">
        <f>'[1]خدابنده مرکزی چشم انداز'!G75</f>
        <v>0</v>
      </c>
      <c r="M322" s="214">
        <f>'[1]خدابنده مرکزی چشم انداز'!H75</f>
        <v>0</v>
      </c>
      <c r="N322" s="214" t="str">
        <f>'خدابنده مرکزی چشم انداز'!Q15</f>
        <v>*</v>
      </c>
      <c r="O322" s="214">
        <f>'[1]خدابنده مرکزی چشم انداز'!R75</f>
        <v>0</v>
      </c>
      <c r="P322" s="214"/>
      <c r="Q322" s="214">
        <f>'خدابنده مرکزی چشم انداز'!T15</f>
        <v>0</v>
      </c>
      <c r="R322" s="214"/>
      <c r="S322" s="214" t="str">
        <f>'خدابنده مرکزی چشم انداز'!S15</f>
        <v>*</v>
      </c>
      <c r="T322" s="214"/>
      <c r="U322" s="136">
        <v>344</v>
      </c>
      <c r="V322" s="136">
        <v>1184</v>
      </c>
    </row>
    <row r="323" spans="1:22" ht="19.5" customHeight="1" x14ac:dyDescent="0.25">
      <c r="A323" s="60">
        <v>3</v>
      </c>
      <c r="B323" s="264"/>
      <c r="C323" s="222">
        <v>113</v>
      </c>
      <c r="D323" s="214">
        <v>10</v>
      </c>
      <c r="E323" s="458"/>
      <c r="F323" s="214" t="s">
        <v>1355</v>
      </c>
      <c r="G323" s="214" t="s">
        <v>459</v>
      </c>
      <c r="H323" s="214" t="s">
        <v>1345</v>
      </c>
      <c r="I323" s="214" t="s">
        <v>1037</v>
      </c>
      <c r="J323" s="214" t="s">
        <v>1216</v>
      </c>
      <c r="K323" s="214" t="str">
        <f>'خدابنده مرکزی چشم انداز'!J16</f>
        <v>97/12/16</v>
      </c>
      <c r="L323" s="214">
        <f>'[1]خدابنده مرکزی چشم انداز'!G46</f>
        <v>0</v>
      </c>
      <c r="M323" s="214">
        <f>'[1]خدابنده مرکزی چشم انداز'!H46</f>
        <v>0</v>
      </c>
      <c r="N323" s="214" t="str">
        <f>'خدابنده مرکزی چشم انداز'!Q16</f>
        <v>*</v>
      </c>
      <c r="O323" s="214">
        <f>'[1]خدابنده مرکزی چشم انداز'!R46</f>
        <v>0</v>
      </c>
      <c r="P323" s="214"/>
      <c r="Q323" s="214">
        <f>'خدابنده مرکزی چشم انداز'!T16</f>
        <v>0</v>
      </c>
      <c r="R323" s="214"/>
      <c r="S323" s="214" t="str">
        <f>'خدابنده مرکزی چشم انداز'!S16</f>
        <v>*</v>
      </c>
      <c r="T323" s="214"/>
      <c r="U323" s="136">
        <v>325</v>
      </c>
      <c r="V323" s="136">
        <v>1023</v>
      </c>
    </row>
    <row r="324" spans="1:22" ht="19.5" customHeight="1" x14ac:dyDescent="0.25">
      <c r="A324" s="60">
        <v>3</v>
      </c>
      <c r="B324" s="264"/>
      <c r="C324" s="222">
        <v>114</v>
      </c>
      <c r="D324" s="214">
        <v>11</v>
      </c>
      <c r="E324" s="458"/>
      <c r="F324" s="214" t="s">
        <v>1342</v>
      </c>
      <c r="G324" s="214" t="s">
        <v>446</v>
      </c>
      <c r="H324" s="214" t="s">
        <v>1323</v>
      </c>
      <c r="I324" s="214" t="s">
        <v>1037</v>
      </c>
      <c r="J324" s="214" t="s">
        <v>1216</v>
      </c>
      <c r="K324" s="214" t="str">
        <f>'خدابنده مرکزی چشم انداز'!J17</f>
        <v>97/10/21</v>
      </c>
      <c r="L324" s="214">
        <f>'[1]خدابنده مرکزی چشم انداز'!G31</f>
        <v>0</v>
      </c>
      <c r="M324" s="214">
        <f>'[1]خدابنده مرکزی چشم انداز'!H31</f>
        <v>0</v>
      </c>
      <c r="N324" s="214" t="str">
        <f>'خدابنده مرکزی چشم انداز'!Q17</f>
        <v>*</v>
      </c>
      <c r="O324" s="214">
        <f>'[1]خدابنده مرکزی چشم انداز'!R31</f>
        <v>0</v>
      </c>
      <c r="P324" s="214"/>
      <c r="Q324" s="214" t="str">
        <f>'خدابنده مرکزی چشم انداز'!T17</f>
        <v>*</v>
      </c>
      <c r="R324" s="214"/>
      <c r="S324" s="214" t="str">
        <f>'خدابنده مرکزی چشم انداز'!S17</f>
        <v>*</v>
      </c>
      <c r="T324" s="214"/>
      <c r="U324" s="136">
        <v>317</v>
      </c>
      <c r="V324" s="136">
        <v>1088</v>
      </c>
    </row>
    <row r="325" spans="1:22" ht="19.5" customHeight="1" x14ac:dyDescent="0.25">
      <c r="A325" s="60">
        <v>3</v>
      </c>
      <c r="B325" s="264"/>
      <c r="C325" s="222">
        <v>115</v>
      </c>
      <c r="D325" s="214">
        <v>12</v>
      </c>
      <c r="E325" s="458"/>
      <c r="F325" s="214" t="s">
        <v>1337</v>
      </c>
      <c r="G325" s="214" t="s">
        <v>441</v>
      </c>
      <c r="H325" s="214" t="s">
        <v>1323</v>
      </c>
      <c r="I325" s="214" t="s">
        <v>1037</v>
      </c>
      <c r="J325" s="214" t="s">
        <v>1216</v>
      </c>
      <c r="K325" s="214" t="str">
        <f>'خدابنده مرکزی چشم انداز'!J18</f>
        <v>97/10/21</v>
      </c>
      <c r="L325" s="214">
        <f>'[1]خدابنده مرکزی چشم انداز'!G25</f>
        <v>0</v>
      </c>
      <c r="M325" s="214">
        <f>'[1]خدابنده مرکزی چشم انداز'!H25</f>
        <v>0</v>
      </c>
      <c r="N325" s="214" t="str">
        <f>'خدابنده مرکزی چشم انداز'!Q18</f>
        <v>*</v>
      </c>
      <c r="O325" s="214">
        <f>'[1]خدابنده مرکزی چشم انداز'!R25</f>
        <v>0</v>
      </c>
      <c r="P325" s="214"/>
      <c r="Q325" s="214" t="str">
        <f>'خدابنده مرکزی چشم انداز'!T18</f>
        <v>*</v>
      </c>
      <c r="R325" s="214"/>
      <c r="S325" s="214" t="str">
        <f>'خدابنده مرکزی چشم انداز'!S18</f>
        <v>*</v>
      </c>
      <c r="T325" s="214"/>
      <c r="U325" s="136">
        <v>308</v>
      </c>
      <c r="V325" s="136">
        <v>1065</v>
      </c>
    </row>
    <row r="326" spans="1:22" ht="19.5" customHeight="1" x14ac:dyDescent="0.25">
      <c r="A326" s="60">
        <v>3</v>
      </c>
      <c r="B326" s="264"/>
      <c r="C326" s="222">
        <v>116</v>
      </c>
      <c r="D326" s="214">
        <v>13</v>
      </c>
      <c r="E326" s="458"/>
      <c r="F326" s="214" t="s">
        <v>1340</v>
      </c>
      <c r="G326" s="214" t="s">
        <v>444</v>
      </c>
      <c r="H326" s="214" t="s">
        <v>1323</v>
      </c>
      <c r="I326" s="214" t="s">
        <v>1037</v>
      </c>
      <c r="J326" s="214" t="s">
        <v>1216</v>
      </c>
      <c r="K326" s="214" t="str">
        <f>'خدابنده مرکزی چشم انداز'!J19</f>
        <v>97/12/10</v>
      </c>
      <c r="L326" s="214">
        <f>'[1]خدابنده مرکزی چشم انداز'!G28</f>
        <v>0</v>
      </c>
      <c r="M326" s="214">
        <f>'[1]خدابنده مرکزی چشم انداز'!H28</f>
        <v>0</v>
      </c>
      <c r="N326" s="214" t="str">
        <f>'خدابنده مرکزی چشم انداز'!Q19</f>
        <v>*</v>
      </c>
      <c r="O326" s="214">
        <f>'[1]خدابنده مرکزی چشم انداز'!R28</f>
        <v>0</v>
      </c>
      <c r="P326" s="214"/>
      <c r="Q326" s="214">
        <f>'خدابنده مرکزی چشم انداز'!T19</f>
        <v>0</v>
      </c>
      <c r="R326" s="214"/>
      <c r="S326" s="214" t="str">
        <f>'خدابنده مرکزی چشم انداز'!S19</f>
        <v>*</v>
      </c>
      <c r="T326" s="214"/>
      <c r="U326" s="136">
        <v>291</v>
      </c>
      <c r="V326" s="136">
        <v>1028</v>
      </c>
    </row>
    <row r="327" spans="1:22" ht="19.5" customHeight="1" x14ac:dyDescent="0.25">
      <c r="A327" s="60">
        <v>3</v>
      </c>
      <c r="B327" s="264"/>
      <c r="C327" s="222">
        <v>117</v>
      </c>
      <c r="D327" s="214">
        <v>14</v>
      </c>
      <c r="E327" s="458"/>
      <c r="F327" s="214" t="s">
        <v>1353</v>
      </c>
      <c r="G327" s="214" t="s">
        <v>457</v>
      </c>
      <c r="H327" s="214" t="s">
        <v>1345</v>
      </c>
      <c r="I327" s="214" t="s">
        <v>1037</v>
      </c>
      <c r="J327" s="214" t="s">
        <v>1216</v>
      </c>
      <c r="K327" s="214" t="str">
        <f>'خدابنده مرکزی چشم انداز'!J20</f>
        <v>97/12/16</v>
      </c>
      <c r="L327" s="214">
        <f>'[1]خدابنده مرکزی چشم انداز'!G43</f>
        <v>0</v>
      </c>
      <c r="M327" s="214">
        <f>'[1]خدابنده مرکزی چشم انداز'!H43</f>
        <v>0</v>
      </c>
      <c r="N327" s="214" t="str">
        <f>'خدابنده مرکزی چشم انداز'!Q20</f>
        <v>*</v>
      </c>
      <c r="O327" s="214">
        <f>'[1]خدابنده مرکزی چشم انداز'!R43</f>
        <v>0</v>
      </c>
      <c r="P327" s="214"/>
      <c r="Q327" s="214">
        <f>'خدابنده مرکزی چشم انداز'!T20</f>
        <v>0</v>
      </c>
      <c r="R327" s="214"/>
      <c r="S327" s="214" t="str">
        <f>'خدابنده مرکزی چشم انداز'!S20</f>
        <v>*</v>
      </c>
      <c r="T327" s="214"/>
      <c r="U327" s="136">
        <v>291</v>
      </c>
      <c r="V327" s="136">
        <v>994</v>
      </c>
    </row>
    <row r="328" spans="1:22" ht="19.5" customHeight="1" x14ac:dyDescent="0.25">
      <c r="A328" s="60">
        <v>3</v>
      </c>
      <c r="B328" s="264"/>
      <c r="C328" s="222">
        <v>118</v>
      </c>
      <c r="D328" s="214">
        <v>15</v>
      </c>
      <c r="E328" s="458"/>
      <c r="F328" s="214" t="s">
        <v>1335</v>
      </c>
      <c r="G328" s="214" t="s">
        <v>437</v>
      </c>
      <c r="H328" s="214" t="s">
        <v>1323</v>
      </c>
      <c r="I328" s="214" t="s">
        <v>1037</v>
      </c>
      <c r="J328" s="214" t="s">
        <v>1216</v>
      </c>
      <c r="K328" s="214" t="str">
        <f>'خدابنده مرکزی چشم انداز'!J21</f>
        <v>97/10/12</v>
      </c>
      <c r="L328" s="214">
        <f>'[1]خدابنده مرکزی چشم انداز'!G23</f>
        <v>0</v>
      </c>
      <c r="M328" s="214">
        <f>'[1]خدابنده مرکزی چشم انداز'!H23</f>
        <v>0</v>
      </c>
      <c r="N328" s="214" t="str">
        <f>'خدابنده مرکزی چشم انداز'!Q21</f>
        <v>*</v>
      </c>
      <c r="O328" s="214">
        <f>'[1]خدابنده مرکزی چشم انداز'!R23</f>
        <v>0</v>
      </c>
      <c r="P328" s="214"/>
      <c r="Q328" s="214" t="str">
        <f>'خدابنده مرکزی چشم انداز'!T21</f>
        <v>*</v>
      </c>
      <c r="R328" s="214"/>
      <c r="S328" s="214" t="str">
        <f>'خدابنده مرکزی چشم انداز'!S21</f>
        <v>*</v>
      </c>
      <c r="T328" s="214"/>
      <c r="U328" s="136">
        <v>278</v>
      </c>
      <c r="V328" s="136">
        <v>1079</v>
      </c>
    </row>
    <row r="329" spans="1:22" ht="19.5" customHeight="1" x14ac:dyDescent="0.25">
      <c r="A329" s="60">
        <v>3</v>
      </c>
      <c r="B329" s="264"/>
      <c r="C329" s="222">
        <v>119</v>
      </c>
      <c r="D329" s="214">
        <v>16</v>
      </c>
      <c r="E329" s="458"/>
      <c r="F329" s="214" t="s">
        <v>1336</v>
      </c>
      <c r="G329" s="214" t="s">
        <v>440</v>
      </c>
      <c r="H329" s="214" t="s">
        <v>1323</v>
      </c>
      <c r="I329" s="214" t="s">
        <v>1037</v>
      </c>
      <c r="J329" s="214" t="s">
        <v>1216</v>
      </c>
      <c r="K329" s="214" t="str">
        <f>'خدابنده مرکزی چشم انداز'!J22</f>
        <v>97/10/12</v>
      </c>
      <c r="L329" s="214">
        <f>'[1]خدابنده مرکزی چشم انداز'!G24</f>
        <v>0</v>
      </c>
      <c r="M329" s="214">
        <f>'[1]خدابنده مرکزی چشم انداز'!H24</f>
        <v>0</v>
      </c>
      <c r="N329" s="214" t="str">
        <f>'خدابنده مرکزی چشم انداز'!Q22</f>
        <v>*</v>
      </c>
      <c r="O329" s="214">
        <f>'[1]خدابنده مرکزی چشم انداز'!R24</f>
        <v>0</v>
      </c>
      <c r="P329" s="214"/>
      <c r="Q329" s="214" t="str">
        <f>'خدابنده مرکزی چشم انداز'!T22</f>
        <v>*</v>
      </c>
      <c r="R329" s="214"/>
      <c r="S329" s="214" t="str">
        <f>'خدابنده مرکزی چشم انداز'!S22</f>
        <v>*</v>
      </c>
      <c r="T329" s="214"/>
      <c r="U329" s="136">
        <v>277</v>
      </c>
      <c r="V329" s="136">
        <v>890</v>
      </c>
    </row>
    <row r="330" spans="1:22" ht="19.5" customHeight="1" x14ac:dyDescent="0.25">
      <c r="A330" s="60">
        <v>3</v>
      </c>
      <c r="B330" s="264"/>
      <c r="C330" s="222">
        <v>120</v>
      </c>
      <c r="D330" s="214">
        <v>17</v>
      </c>
      <c r="E330" s="458"/>
      <c r="F330" s="214" t="s">
        <v>1339</v>
      </c>
      <c r="G330" s="214" t="s">
        <v>443</v>
      </c>
      <c r="H330" s="214" t="s">
        <v>1323</v>
      </c>
      <c r="I330" s="214" t="s">
        <v>1037</v>
      </c>
      <c r="J330" s="214" t="s">
        <v>1216</v>
      </c>
      <c r="K330" s="214" t="str">
        <f>'خدابنده مرکزی چشم انداز'!J23</f>
        <v>97/12/10</v>
      </c>
      <c r="L330" s="214">
        <f>'[1]خدابنده مرکزی چشم انداز'!G27</f>
        <v>0</v>
      </c>
      <c r="M330" s="214">
        <f>'[1]خدابنده مرکزی چشم انداز'!H27</f>
        <v>0</v>
      </c>
      <c r="N330" s="214" t="str">
        <f>'خدابنده مرکزی چشم انداز'!Q23</f>
        <v>*</v>
      </c>
      <c r="O330" s="214">
        <f>'[1]خدابنده مرکزی چشم انداز'!R27</f>
        <v>0</v>
      </c>
      <c r="P330" s="214"/>
      <c r="Q330" s="214">
        <f>'خدابنده مرکزی چشم انداز'!T23</f>
        <v>0</v>
      </c>
      <c r="R330" s="214"/>
      <c r="S330" s="214" t="str">
        <f>'خدابنده مرکزی چشم انداز'!S23</f>
        <v>*</v>
      </c>
      <c r="T330" s="214"/>
      <c r="U330" s="136">
        <v>270</v>
      </c>
      <c r="V330" s="136">
        <v>870</v>
      </c>
    </row>
    <row r="331" spans="1:22" ht="19.5" customHeight="1" x14ac:dyDescent="0.25">
      <c r="A331" s="60">
        <v>3</v>
      </c>
      <c r="B331" s="264"/>
      <c r="C331" s="222">
        <v>121</v>
      </c>
      <c r="D331" s="214">
        <v>18</v>
      </c>
      <c r="E331" s="458"/>
      <c r="F331" s="214" t="s">
        <v>1341</v>
      </c>
      <c r="G331" s="214" t="s">
        <v>445</v>
      </c>
      <c r="H331" s="214" t="s">
        <v>1323</v>
      </c>
      <c r="I331" s="214" t="s">
        <v>1037</v>
      </c>
      <c r="J331" s="214" t="s">
        <v>1216</v>
      </c>
      <c r="K331" s="214" t="str">
        <f>'خدابنده مرکزی چشم انداز'!J24</f>
        <v>97/11/20</v>
      </c>
      <c r="L331" s="214">
        <f>'[1]خدابنده مرکزی چشم انداز'!G29</f>
        <v>0</v>
      </c>
      <c r="M331" s="214">
        <f>'[1]خدابنده مرکزی چشم انداز'!H29</f>
        <v>0</v>
      </c>
      <c r="N331" s="214" t="str">
        <f>'خدابنده مرکزی چشم انداز'!Q24</f>
        <v>*</v>
      </c>
      <c r="O331" s="214">
        <f>'[1]خدابنده مرکزی چشم انداز'!R29</f>
        <v>0</v>
      </c>
      <c r="P331" s="214"/>
      <c r="Q331" s="214">
        <f>'خدابنده مرکزی چشم انداز'!T24</f>
        <v>0</v>
      </c>
      <c r="R331" s="214"/>
      <c r="S331" s="214" t="str">
        <f>'خدابنده مرکزی چشم انداز'!S24</f>
        <v>*</v>
      </c>
      <c r="T331" s="214"/>
      <c r="U331" s="136">
        <v>261</v>
      </c>
      <c r="V331" s="136">
        <v>856</v>
      </c>
    </row>
    <row r="332" spans="1:22" ht="19.5" customHeight="1" x14ac:dyDescent="0.25">
      <c r="A332" s="60">
        <v>3</v>
      </c>
      <c r="B332" s="264"/>
      <c r="C332" s="222">
        <v>122</v>
      </c>
      <c r="D332" s="214">
        <v>19</v>
      </c>
      <c r="E332" s="458"/>
      <c r="F332" s="214" t="s">
        <v>1347</v>
      </c>
      <c r="G332" s="214" t="s">
        <v>451</v>
      </c>
      <c r="H332" s="214" t="s">
        <v>1345</v>
      </c>
      <c r="I332" s="214" t="s">
        <v>1037</v>
      </c>
      <c r="J332" s="214" t="s">
        <v>1216</v>
      </c>
      <c r="K332" s="214" t="str">
        <f>'خدابنده مرکزی چشم انداز'!J25</f>
        <v>97/10/21</v>
      </c>
      <c r="L332" s="214">
        <f>'[1]خدابنده مرکزی چشم انداز'!G36</f>
        <v>0</v>
      </c>
      <c r="M332" s="214">
        <f>'[1]خدابنده مرکزی چشم انداز'!H36</f>
        <v>0</v>
      </c>
      <c r="N332" s="214" t="str">
        <f>'خدابنده مرکزی چشم انداز'!Q25</f>
        <v>*</v>
      </c>
      <c r="O332" s="214">
        <f>'[1]خدابنده مرکزی چشم انداز'!R36</f>
        <v>0</v>
      </c>
      <c r="P332" s="214"/>
      <c r="Q332" s="214" t="str">
        <f>'خدابنده مرکزی چشم انداز'!T25</f>
        <v>*</v>
      </c>
      <c r="R332" s="214"/>
      <c r="S332" s="214" t="str">
        <f>'خدابنده مرکزی چشم انداز'!S25</f>
        <v>*</v>
      </c>
      <c r="T332" s="214"/>
      <c r="U332" s="136">
        <v>241</v>
      </c>
      <c r="V332" s="136">
        <v>916</v>
      </c>
    </row>
    <row r="333" spans="1:22" ht="19.5" customHeight="1" x14ac:dyDescent="0.25">
      <c r="A333" s="60">
        <v>3</v>
      </c>
      <c r="B333" s="264"/>
      <c r="C333" s="222">
        <v>123</v>
      </c>
      <c r="D333" s="214">
        <v>20</v>
      </c>
      <c r="E333" s="458"/>
      <c r="F333" s="214" t="s">
        <v>1400</v>
      </c>
      <c r="G333" s="214" t="s">
        <v>496</v>
      </c>
      <c r="H333" s="214" t="s">
        <v>1380</v>
      </c>
      <c r="I333" s="214" t="s">
        <v>1037</v>
      </c>
      <c r="J333" s="214" t="s">
        <v>1216</v>
      </c>
      <c r="K333" s="214" t="str">
        <f>'خدابنده مرکزی چشم انداز'!J26</f>
        <v>97/12/16</v>
      </c>
      <c r="L333" s="214">
        <f>'[1]خدابنده مرکزی چشم انداز'!G100</f>
        <v>0</v>
      </c>
      <c r="M333" s="214">
        <f>'[1]خدابنده مرکزی چشم انداز'!H100</f>
        <v>0</v>
      </c>
      <c r="N333" s="214" t="str">
        <f>'خدابنده مرکزی چشم انداز'!Q26</f>
        <v>*</v>
      </c>
      <c r="O333" s="214">
        <f>'[1]خدابنده مرکزی چشم انداز'!R100</f>
        <v>0</v>
      </c>
      <c r="P333" s="214"/>
      <c r="Q333" s="214">
        <f>'خدابنده مرکزی چشم انداز'!T26</f>
        <v>0</v>
      </c>
      <c r="R333" s="214"/>
      <c r="S333" s="214" t="str">
        <f>'خدابنده مرکزی چشم انداز'!S26</f>
        <v>*</v>
      </c>
      <c r="T333" s="214"/>
      <c r="U333" s="136">
        <v>234</v>
      </c>
      <c r="V333" s="136">
        <v>820</v>
      </c>
    </row>
    <row r="334" spans="1:22" ht="19.5" customHeight="1" x14ac:dyDescent="0.25">
      <c r="A334" s="60">
        <v>3</v>
      </c>
      <c r="B334" s="264"/>
      <c r="C334" s="222">
        <v>124</v>
      </c>
      <c r="D334" s="214">
        <v>21</v>
      </c>
      <c r="E334" s="458"/>
      <c r="F334" s="214" t="s">
        <v>1349</v>
      </c>
      <c r="G334" s="214" t="s">
        <v>453</v>
      </c>
      <c r="H334" s="214" t="s">
        <v>1345</v>
      </c>
      <c r="I334" s="214" t="s">
        <v>1037</v>
      </c>
      <c r="J334" s="214" t="s">
        <v>1216</v>
      </c>
      <c r="K334" s="214" t="str">
        <f>'خدابنده مرکزی چشم انداز'!J27</f>
        <v>97/12/16</v>
      </c>
      <c r="L334" s="214">
        <f>'[1]خدابنده مرکزی چشم انداز'!G38</f>
        <v>0</v>
      </c>
      <c r="M334" s="214">
        <f>'[1]خدابنده مرکزی چشم انداز'!H38</f>
        <v>0</v>
      </c>
      <c r="N334" s="214" t="str">
        <f>'خدابنده مرکزی چشم انداز'!Q27</f>
        <v>*</v>
      </c>
      <c r="O334" s="214">
        <f>'[1]خدابنده مرکزی چشم انداز'!R38</f>
        <v>0</v>
      </c>
      <c r="P334" s="214"/>
      <c r="Q334" s="214" t="str">
        <f>'خدابنده مرکزی چشم انداز'!T27</f>
        <v>*</v>
      </c>
      <c r="R334" s="214"/>
      <c r="S334" s="214" t="str">
        <f>'خدابنده مرکزی چشم انداز'!S27</f>
        <v>*</v>
      </c>
      <c r="T334" s="214"/>
      <c r="U334" s="136">
        <v>219</v>
      </c>
      <c r="V334" s="136">
        <v>870</v>
      </c>
    </row>
    <row r="335" spans="1:22" ht="19.5" customHeight="1" x14ac:dyDescent="0.25">
      <c r="A335" s="60">
        <v>3</v>
      </c>
      <c r="B335" s="264"/>
      <c r="C335" s="222">
        <v>125</v>
      </c>
      <c r="D335" s="214">
        <v>22</v>
      </c>
      <c r="E335" s="458"/>
      <c r="F335" s="214" t="s">
        <v>1338</v>
      </c>
      <c r="G335" s="214" t="s">
        <v>442</v>
      </c>
      <c r="H335" s="214" t="s">
        <v>1323</v>
      </c>
      <c r="I335" s="214" t="s">
        <v>1037</v>
      </c>
      <c r="J335" s="214" t="s">
        <v>1216</v>
      </c>
      <c r="K335" s="214" t="str">
        <f>'خدابنده مرکزی چشم انداز'!J28</f>
        <v>97/10/12</v>
      </c>
      <c r="L335" s="214">
        <f>'[1]خدابنده مرکزی چشم انداز'!G26</f>
        <v>0</v>
      </c>
      <c r="M335" s="214">
        <f>'[1]خدابنده مرکزی چشم انداز'!H26</f>
        <v>0</v>
      </c>
      <c r="N335" s="214" t="str">
        <f>'خدابنده مرکزی چشم انداز'!Q28</f>
        <v>*</v>
      </c>
      <c r="O335" s="214">
        <f>'[1]خدابنده مرکزی چشم انداز'!R26</f>
        <v>0</v>
      </c>
      <c r="P335" s="214"/>
      <c r="Q335" s="214" t="str">
        <f>'خدابنده مرکزی چشم انداز'!T28</f>
        <v>*</v>
      </c>
      <c r="R335" s="214"/>
      <c r="S335" s="214" t="str">
        <f>'خدابنده مرکزی چشم انداز'!S28</f>
        <v>*</v>
      </c>
      <c r="T335" s="214"/>
      <c r="U335" s="136">
        <v>215</v>
      </c>
      <c r="V335" s="136">
        <v>726</v>
      </c>
    </row>
    <row r="336" spans="1:22" ht="19.5" customHeight="1" x14ac:dyDescent="0.25">
      <c r="A336" s="60">
        <v>3</v>
      </c>
      <c r="B336" s="264"/>
      <c r="C336" s="222">
        <v>126</v>
      </c>
      <c r="D336" s="214">
        <v>23</v>
      </c>
      <c r="E336" s="458"/>
      <c r="F336" s="214" t="s">
        <v>1369</v>
      </c>
      <c r="G336" s="214" t="s">
        <v>473</v>
      </c>
      <c r="H336" s="214" t="s">
        <v>1345</v>
      </c>
      <c r="I336" s="214" t="s">
        <v>1037</v>
      </c>
      <c r="J336" s="214" t="s">
        <v>1216</v>
      </c>
      <c r="K336" s="214" t="str">
        <f>'خدابنده مرکزی چشم انداز'!J29</f>
        <v>97/12/03</v>
      </c>
      <c r="L336" s="214">
        <f>'[1]خدابنده مرکزی چشم انداز'!G63</f>
        <v>0</v>
      </c>
      <c r="M336" s="214">
        <f>'[1]خدابنده مرکزی چشم انداز'!H63</f>
        <v>0</v>
      </c>
      <c r="N336" s="214" t="str">
        <f>'خدابنده مرکزی چشم انداز'!Q29</f>
        <v>*</v>
      </c>
      <c r="O336" s="214">
        <f>'[1]خدابنده مرکزی چشم انداز'!R63</f>
        <v>0</v>
      </c>
      <c r="P336" s="214"/>
      <c r="Q336" s="214">
        <f>'خدابنده مرکزی چشم انداز'!T29</f>
        <v>0</v>
      </c>
      <c r="R336" s="214"/>
      <c r="S336" s="214" t="str">
        <f>'خدابنده مرکزی چشم انداز'!S29</f>
        <v>*</v>
      </c>
      <c r="T336" s="214"/>
      <c r="U336" s="136">
        <v>213</v>
      </c>
      <c r="V336" s="136">
        <v>657</v>
      </c>
    </row>
    <row r="337" spans="1:22" ht="19.5" customHeight="1" x14ac:dyDescent="0.25">
      <c r="A337" s="60">
        <v>3</v>
      </c>
      <c r="B337" s="264"/>
      <c r="C337" s="222">
        <v>127</v>
      </c>
      <c r="D337" s="214">
        <v>24</v>
      </c>
      <c r="E337" s="458"/>
      <c r="F337" s="214" t="s">
        <v>1383</v>
      </c>
      <c r="G337" s="214" t="s">
        <v>352</v>
      </c>
      <c r="H337" s="214" t="s">
        <v>1380</v>
      </c>
      <c r="I337" s="214" t="s">
        <v>1037</v>
      </c>
      <c r="J337" s="214" t="s">
        <v>1216</v>
      </c>
      <c r="K337" s="214" t="str">
        <f>'خدابنده مرکزی چشم انداز'!J30</f>
        <v>97/12/16</v>
      </c>
      <c r="L337" s="214">
        <f>'[1]خدابنده مرکزی چشم انداز'!G77</f>
        <v>0</v>
      </c>
      <c r="M337" s="214">
        <f>'[1]خدابنده مرکزی چشم انداز'!H77</f>
        <v>0</v>
      </c>
      <c r="N337" s="214" t="str">
        <f>'خدابنده مرکزی چشم انداز'!Q30</f>
        <v>*</v>
      </c>
      <c r="O337" s="214">
        <f>'[1]خدابنده مرکزی چشم انداز'!R77</f>
        <v>0</v>
      </c>
      <c r="P337" s="214"/>
      <c r="Q337" s="214">
        <f>'خدابنده مرکزی چشم انداز'!T30</f>
        <v>0</v>
      </c>
      <c r="R337" s="214"/>
      <c r="S337" s="214" t="str">
        <f>'خدابنده مرکزی چشم انداز'!S30</f>
        <v>*</v>
      </c>
      <c r="T337" s="214"/>
      <c r="U337" s="136">
        <v>194</v>
      </c>
      <c r="V337" s="136">
        <v>630</v>
      </c>
    </row>
    <row r="338" spans="1:22" ht="19.5" customHeight="1" x14ac:dyDescent="0.25">
      <c r="A338" s="60">
        <v>3</v>
      </c>
      <c r="B338" s="264"/>
      <c r="C338" s="222">
        <v>128</v>
      </c>
      <c r="D338" s="214">
        <v>25</v>
      </c>
      <c r="E338" s="458"/>
      <c r="F338" s="214" t="s">
        <v>1333</v>
      </c>
      <c r="G338" s="214" t="s">
        <v>435</v>
      </c>
      <c r="H338" s="214" t="s">
        <v>1323</v>
      </c>
      <c r="I338" s="214" t="s">
        <v>1037</v>
      </c>
      <c r="J338" s="214" t="s">
        <v>1216</v>
      </c>
      <c r="K338" s="214" t="str">
        <f>'خدابنده مرکزی چشم انداز'!J31</f>
        <v>97/12/10</v>
      </c>
      <c r="L338" s="214">
        <f>'[1]خدابنده مرکزی چشم انداز'!G20</f>
        <v>0</v>
      </c>
      <c r="M338" s="214">
        <f>'[1]خدابنده مرکزی چشم انداز'!H20</f>
        <v>0</v>
      </c>
      <c r="N338" s="214" t="str">
        <f>'خدابنده مرکزی چشم انداز'!Q31</f>
        <v>*</v>
      </c>
      <c r="O338" s="214">
        <f>'[1]خدابنده مرکزی چشم انداز'!R20</f>
        <v>0</v>
      </c>
      <c r="P338" s="214"/>
      <c r="Q338" s="214">
        <f>'خدابنده مرکزی چشم انداز'!T31</f>
        <v>0</v>
      </c>
      <c r="R338" s="214"/>
      <c r="S338" s="214" t="str">
        <f>'خدابنده مرکزی چشم انداز'!S31</f>
        <v>*</v>
      </c>
      <c r="T338" s="214"/>
      <c r="U338" s="136">
        <v>177</v>
      </c>
      <c r="V338" s="136">
        <v>609</v>
      </c>
    </row>
    <row r="339" spans="1:22" ht="19.5" customHeight="1" x14ac:dyDescent="0.25">
      <c r="A339" s="60">
        <v>3</v>
      </c>
      <c r="B339" s="264"/>
      <c r="C339" s="222">
        <v>129</v>
      </c>
      <c r="D339" s="214">
        <v>26</v>
      </c>
      <c r="E339" s="458"/>
      <c r="F339" s="214" t="s">
        <v>1344</v>
      </c>
      <c r="G339" s="214" t="s">
        <v>448</v>
      </c>
      <c r="H339" s="214" t="s">
        <v>1345</v>
      </c>
      <c r="I339" s="214" t="s">
        <v>1037</v>
      </c>
      <c r="J339" s="214" t="s">
        <v>1216</v>
      </c>
      <c r="K339" s="214" t="str">
        <f>'خدابنده مرکزی چشم انداز'!J32</f>
        <v>98/01/09</v>
      </c>
      <c r="L339" s="214">
        <f>'[1]خدابنده مرکزی چشم انداز'!G33</f>
        <v>0</v>
      </c>
      <c r="M339" s="214">
        <f>'[1]خدابنده مرکزی چشم انداز'!H33</f>
        <v>0</v>
      </c>
      <c r="N339" s="214" t="str">
        <f>'خدابنده مرکزی چشم انداز'!Q32</f>
        <v>*</v>
      </c>
      <c r="O339" s="214">
        <f>'[1]خدابنده مرکزی چشم انداز'!R33</f>
        <v>0</v>
      </c>
      <c r="P339" s="214"/>
      <c r="Q339" s="214">
        <f>'خدابنده مرکزی چشم انداز'!T32</f>
        <v>0</v>
      </c>
      <c r="R339" s="214"/>
      <c r="S339" s="214" t="str">
        <f>'خدابنده مرکزی چشم انداز'!S32</f>
        <v>*</v>
      </c>
      <c r="T339" s="214"/>
      <c r="U339" s="136">
        <v>167</v>
      </c>
      <c r="V339" s="136">
        <v>618</v>
      </c>
    </row>
    <row r="340" spans="1:22" ht="19.5" customHeight="1" x14ac:dyDescent="0.25">
      <c r="A340" s="60">
        <v>3</v>
      </c>
      <c r="B340" s="264"/>
      <c r="C340" s="222">
        <v>130</v>
      </c>
      <c r="D340" s="214">
        <v>27</v>
      </c>
      <c r="E340" s="458"/>
      <c r="F340" s="214" t="s">
        <v>1334</v>
      </c>
      <c r="G340" s="214" t="s">
        <v>436</v>
      </c>
      <c r="H340" s="214" t="s">
        <v>1323</v>
      </c>
      <c r="I340" s="214" t="s">
        <v>1037</v>
      </c>
      <c r="J340" s="214" t="s">
        <v>1216</v>
      </c>
      <c r="K340" s="214" t="str">
        <f>'خدابنده مرکزی چشم انداز'!J33</f>
        <v>98/01/09</v>
      </c>
      <c r="L340" s="214">
        <f>'[1]خدابنده مرکزی چشم انداز'!G21</f>
        <v>0</v>
      </c>
      <c r="M340" s="214">
        <f>'[1]خدابنده مرکزی چشم انداز'!H21</f>
        <v>0</v>
      </c>
      <c r="N340" s="214" t="str">
        <f>'خدابنده مرکزی چشم انداز'!Q33</f>
        <v>*</v>
      </c>
      <c r="O340" s="214">
        <f>'[1]خدابنده مرکزی چشم انداز'!R21</f>
        <v>0</v>
      </c>
      <c r="P340" s="214"/>
      <c r="Q340" s="214">
        <f>'خدابنده مرکزی چشم انداز'!T33</f>
        <v>0</v>
      </c>
      <c r="R340" s="214"/>
      <c r="S340" s="214" t="str">
        <f>'خدابنده مرکزی چشم انداز'!S33</f>
        <v>*</v>
      </c>
      <c r="T340" s="214"/>
      <c r="U340" s="136">
        <v>161</v>
      </c>
      <c r="V340" s="136">
        <v>555</v>
      </c>
    </row>
    <row r="341" spans="1:22" ht="19.5" customHeight="1" x14ac:dyDescent="0.25">
      <c r="A341" s="60">
        <v>3</v>
      </c>
      <c r="B341" s="264"/>
      <c r="C341" s="222">
        <v>131</v>
      </c>
      <c r="D341" s="214">
        <v>28</v>
      </c>
      <c r="E341" s="458"/>
      <c r="F341" s="214" t="s">
        <v>1399</v>
      </c>
      <c r="G341" s="214" t="s">
        <v>495</v>
      </c>
      <c r="H341" s="214" t="s">
        <v>1380</v>
      </c>
      <c r="I341" s="214" t="s">
        <v>1037</v>
      </c>
      <c r="J341" s="214" t="s">
        <v>1216</v>
      </c>
      <c r="K341" s="214" t="str">
        <f>'خدابنده مرکزی چشم انداز'!J34</f>
        <v>98/01/09</v>
      </c>
      <c r="L341" s="214">
        <f>'[1]خدابنده مرکزی چشم انداز'!G99</f>
        <v>0</v>
      </c>
      <c r="M341" s="214">
        <f>'[1]خدابنده مرکزی چشم انداز'!H99</f>
        <v>0</v>
      </c>
      <c r="N341" s="214" t="str">
        <f>'خدابنده مرکزی چشم انداز'!Q34</f>
        <v>*</v>
      </c>
      <c r="O341" s="214">
        <f>'[1]خدابنده مرکزی چشم انداز'!R99</f>
        <v>0</v>
      </c>
      <c r="P341" s="214"/>
      <c r="Q341" s="214">
        <f>'خدابنده مرکزی چشم انداز'!T34</f>
        <v>0</v>
      </c>
      <c r="R341" s="214"/>
      <c r="S341" s="214" t="str">
        <f>'خدابنده مرکزی چشم انداز'!S34</f>
        <v>*</v>
      </c>
      <c r="T341" s="214"/>
      <c r="U341" s="136">
        <v>157</v>
      </c>
      <c r="V341" s="136">
        <v>570</v>
      </c>
    </row>
    <row r="342" spans="1:22" ht="19.5" customHeight="1" x14ac:dyDescent="0.25">
      <c r="A342" s="60">
        <v>3</v>
      </c>
      <c r="B342" s="264"/>
      <c r="C342" s="222">
        <v>132</v>
      </c>
      <c r="D342" s="214">
        <v>29</v>
      </c>
      <c r="E342" s="458"/>
      <c r="F342" s="214" t="s">
        <v>1350</v>
      </c>
      <c r="G342" s="214" t="s">
        <v>454</v>
      </c>
      <c r="H342" s="214" t="s">
        <v>1345</v>
      </c>
      <c r="I342" s="214" t="s">
        <v>1037</v>
      </c>
      <c r="J342" s="214" t="s">
        <v>1216</v>
      </c>
      <c r="K342" s="214" t="str">
        <f>'خدابنده مرکزی چشم انداز'!J35</f>
        <v>97/12/16</v>
      </c>
      <c r="L342" s="214">
        <f>'[1]خدابنده مرکزی چشم انداز'!G40</f>
        <v>0</v>
      </c>
      <c r="M342" s="214">
        <f>'[1]خدابنده مرکزی چشم انداز'!H40</f>
        <v>0</v>
      </c>
      <c r="N342" s="214" t="str">
        <f>'خدابنده مرکزی چشم انداز'!Q35</f>
        <v>*</v>
      </c>
      <c r="O342" s="214">
        <f>'[1]خدابنده مرکزی چشم انداز'!R40</f>
        <v>0</v>
      </c>
      <c r="P342" s="214"/>
      <c r="Q342" s="214">
        <f>'خدابنده مرکزی چشم انداز'!T35</f>
        <v>0</v>
      </c>
      <c r="R342" s="214"/>
      <c r="S342" s="214" t="str">
        <f>'خدابنده مرکزی چشم انداز'!S35</f>
        <v>*</v>
      </c>
      <c r="T342" s="214"/>
      <c r="U342" s="136">
        <v>156</v>
      </c>
      <c r="V342" s="136">
        <v>555</v>
      </c>
    </row>
    <row r="343" spans="1:22" ht="19.5" customHeight="1" x14ac:dyDescent="0.25">
      <c r="A343" s="60">
        <v>3</v>
      </c>
      <c r="B343" s="264"/>
      <c r="C343" s="222">
        <v>133</v>
      </c>
      <c r="D343" s="214">
        <v>30</v>
      </c>
      <c r="E343" s="458"/>
      <c r="F343" s="214" t="s">
        <v>1357</v>
      </c>
      <c r="G343" s="214" t="s">
        <v>461</v>
      </c>
      <c r="H343" s="214" t="s">
        <v>1345</v>
      </c>
      <c r="I343" s="214" t="s">
        <v>1037</v>
      </c>
      <c r="J343" s="214" t="s">
        <v>1216</v>
      </c>
      <c r="K343" s="214" t="str">
        <f>'خدابنده مرکزی چشم انداز'!J36</f>
        <v>98/01/09</v>
      </c>
      <c r="L343" s="214">
        <f>'[1]خدابنده مرکزی چشم انداز'!G48</f>
        <v>0</v>
      </c>
      <c r="M343" s="214">
        <f>'[1]خدابنده مرکزی چشم انداز'!H48</f>
        <v>0</v>
      </c>
      <c r="N343" s="214" t="str">
        <f>'خدابنده مرکزی چشم انداز'!Q36</f>
        <v>*</v>
      </c>
      <c r="O343" s="214">
        <f>'[1]خدابنده مرکزی چشم انداز'!R48</f>
        <v>0</v>
      </c>
      <c r="P343" s="214"/>
      <c r="Q343" s="214">
        <f>'خدابنده مرکزی چشم انداز'!T36</f>
        <v>0</v>
      </c>
      <c r="R343" s="214"/>
      <c r="S343" s="214" t="str">
        <f>'خدابنده مرکزی چشم انداز'!S36</f>
        <v>*</v>
      </c>
      <c r="T343" s="214"/>
      <c r="U343" s="136">
        <v>142</v>
      </c>
      <c r="V343" s="136">
        <v>520</v>
      </c>
    </row>
    <row r="344" spans="1:22" ht="19.5" customHeight="1" x14ac:dyDescent="0.25">
      <c r="A344" s="60">
        <v>3</v>
      </c>
      <c r="B344" s="264"/>
      <c r="C344" s="222">
        <v>134</v>
      </c>
      <c r="D344" s="214">
        <v>31</v>
      </c>
      <c r="E344" s="458"/>
      <c r="F344" s="214" t="s">
        <v>1389</v>
      </c>
      <c r="G344" s="214" t="s">
        <v>488</v>
      </c>
      <c r="H344" s="214" t="s">
        <v>1380</v>
      </c>
      <c r="I344" s="214" t="s">
        <v>1037</v>
      </c>
      <c r="J344" s="214" t="s">
        <v>1216</v>
      </c>
      <c r="K344" s="214" t="str">
        <f>'خدابنده مرکزی چشم انداز'!J37</f>
        <v>98/01/14</v>
      </c>
      <c r="L344" s="214">
        <f>'[1]خدابنده مرکزی چشم انداز'!G85</f>
        <v>0</v>
      </c>
      <c r="M344" s="214">
        <f>'[1]خدابنده مرکزی چشم انداز'!H85</f>
        <v>0</v>
      </c>
      <c r="N344" s="214" t="str">
        <f>'خدابنده مرکزی چشم انداز'!Q37</f>
        <v>*</v>
      </c>
      <c r="O344" s="214">
        <f>'[1]خدابنده مرکزی چشم انداز'!R85</f>
        <v>0</v>
      </c>
      <c r="P344" s="214"/>
      <c r="Q344" s="214">
        <f>'خدابنده مرکزی چشم انداز'!T37</f>
        <v>0</v>
      </c>
      <c r="R344" s="214"/>
      <c r="S344" s="214" t="str">
        <f>'خدابنده مرکزی چشم انداز'!S37</f>
        <v>*</v>
      </c>
      <c r="T344" s="214"/>
      <c r="U344" s="136">
        <v>137</v>
      </c>
      <c r="V344" s="136">
        <v>459</v>
      </c>
    </row>
    <row r="345" spans="1:22" ht="19.5" customHeight="1" x14ac:dyDescent="0.25">
      <c r="A345" s="60">
        <v>3</v>
      </c>
      <c r="B345" s="264"/>
      <c r="C345" s="222">
        <v>135</v>
      </c>
      <c r="D345" s="214">
        <v>32</v>
      </c>
      <c r="E345" s="458"/>
      <c r="F345" s="214" t="s">
        <v>1361</v>
      </c>
      <c r="G345" s="214" t="s">
        <v>465</v>
      </c>
      <c r="H345" s="214" t="s">
        <v>1345</v>
      </c>
      <c r="I345" s="214" t="s">
        <v>1037</v>
      </c>
      <c r="J345" s="214" t="s">
        <v>1216</v>
      </c>
      <c r="K345" s="214" t="str">
        <f>'خدابنده مرکزی چشم انداز'!J38</f>
        <v>97/12/23</v>
      </c>
      <c r="L345" s="214">
        <f>'[1]خدابنده مرکزی چشم انداز'!G52</f>
        <v>0</v>
      </c>
      <c r="M345" s="214">
        <f>'[1]خدابنده مرکزی چشم انداز'!H52</f>
        <v>0</v>
      </c>
      <c r="N345" s="214" t="str">
        <f>'خدابنده مرکزی چشم انداز'!Q38</f>
        <v>*</v>
      </c>
      <c r="O345" s="214">
        <f>'[1]خدابنده مرکزی چشم انداز'!R52</f>
        <v>0</v>
      </c>
      <c r="P345" s="214"/>
      <c r="Q345" s="214">
        <f>'خدابنده مرکزی چشم انداز'!T38</f>
        <v>0</v>
      </c>
      <c r="R345" s="214"/>
      <c r="S345" s="214" t="str">
        <f>'خدابنده مرکزی چشم انداز'!S38</f>
        <v>*</v>
      </c>
      <c r="T345" s="214"/>
      <c r="U345" s="136">
        <v>132</v>
      </c>
      <c r="V345" s="136">
        <v>484</v>
      </c>
    </row>
    <row r="346" spans="1:22" ht="19.5" customHeight="1" x14ac:dyDescent="0.25">
      <c r="A346" s="60">
        <v>3</v>
      </c>
      <c r="B346" s="264"/>
      <c r="C346" s="222">
        <v>136</v>
      </c>
      <c r="D346" s="214">
        <v>33</v>
      </c>
      <c r="E346" s="458"/>
      <c r="F346" s="214" t="s">
        <v>1391</v>
      </c>
      <c r="G346" s="214" t="s">
        <v>490</v>
      </c>
      <c r="H346" s="214" t="s">
        <v>1380</v>
      </c>
      <c r="I346" s="214" t="s">
        <v>1037</v>
      </c>
      <c r="J346" s="214" t="s">
        <v>1216</v>
      </c>
      <c r="K346" s="214" t="str">
        <f>'خدابنده مرکزی چشم انداز'!J39</f>
        <v>97/12/16</v>
      </c>
      <c r="L346" s="214">
        <f>'[1]خدابنده مرکزی چشم انداز'!G87</f>
        <v>0</v>
      </c>
      <c r="M346" s="214">
        <f>'[1]خدابنده مرکزی چشم انداز'!H87</f>
        <v>0</v>
      </c>
      <c r="N346" s="214" t="str">
        <f>'خدابنده مرکزی چشم انداز'!Q39</f>
        <v>*</v>
      </c>
      <c r="O346" s="214">
        <f>'[1]خدابنده مرکزی چشم انداز'!R87</f>
        <v>0</v>
      </c>
      <c r="P346" s="214"/>
      <c r="Q346" s="214">
        <f>'خدابنده مرکزی چشم انداز'!T39</f>
        <v>0</v>
      </c>
      <c r="R346" s="214"/>
      <c r="S346" s="214" t="str">
        <f>'خدابنده مرکزی چشم انداز'!S39</f>
        <v>*</v>
      </c>
      <c r="T346" s="214"/>
      <c r="U346" s="136">
        <v>128</v>
      </c>
      <c r="V346" s="136">
        <v>427</v>
      </c>
    </row>
    <row r="347" spans="1:22" ht="19.5" customHeight="1" x14ac:dyDescent="0.25">
      <c r="A347" s="60">
        <v>3</v>
      </c>
      <c r="B347" s="264"/>
      <c r="C347" s="222">
        <v>137</v>
      </c>
      <c r="D347" s="214">
        <v>34</v>
      </c>
      <c r="E347" s="458"/>
      <c r="F347" s="214" t="s">
        <v>1329</v>
      </c>
      <c r="G347" s="214" t="s">
        <v>431</v>
      </c>
      <c r="H347" s="214" t="s">
        <v>1323</v>
      </c>
      <c r="I347" s="214" t="s">
        <v>1037</v>
      </c>
      <c r="J347" s="214" t="s">
        <v>1216</v>
      </c>
      <c r="K347" s="214" t="str">
        <f>'خدابنده مرکزی چشم انداز'!J40</f>
        <v>97/12/10</v>
      </c>
      <c r="L347" s="214">
        <f>'[1]خدابنده مرکزی چشم انداز'!G16</f>
        <v>0</v>
      </c>
      <c r="M347" s="214">
        <f>'[1]خدابنده مرکزی چشم انداز'!H16</f>
        <v>0</v>
      </c>
      <c r="N347" s="214" t="str">
        <f>'خدابنده مرکزی چشم انداز'!Q40</f>
        <v>*</v>
      </c>
      <c r="O347" s="214">
        <f>'[1]خدابنده مرکزی چشم انداز'!R16</f>
        <v>0</v>
      </c>
      <c r="P347" s="214"/>
      <c r="Q347" s="214">
        <f>'خدابنده مرکزی چشم انداز'!T40</f>
        <v>0</v>
      </c>
      <c r="R347" s="214"/>
      <c r="S347" s="214" t="str">
        <f>'خدابنده مرکزی چشم انداز'!S40</f>
        <v>*</v>
      </c>
      <c r="T347" s="214"/>
      <c r="U347" s="136">
        <v>127</v>
      </c>
      <c r="V347" s="136">
        <v>450</v>
      </c>
    </row>
    <row r="348" spans="1:22" ht="19.5" customHeight="1" x14ac:dyDescent="0.25">
      <c r="A348" s="60">
        <v>3</v>
      </c>
      <c r="B348" s="264"/>
      <c r="C348" s="222">
        <v>138</v>
      </c>
      <c r="D348" s="214">
        <v>35</v>
      </c>
      <c r="E348" s="458"/>
      <c r="F348" s="214" t="s">
        <v>1398</v>
      </c>
      <c r="G348" s="214" t="s">
        <v>231</v>
      </c>
      <c r="H348" s="214" t="s">
        <v>1380</v>
      </c>
      <c r="I348" s="214" t="s">
        <v>1037</v>
      </c>
      <c r="J348" s="214" t="s">
        <v>1216</v>
      </c>
      <c r="K348" s="214" t="str">
        <f>'خدابنده مرکزی چشم انداز'!J41</f>
        <v>97/12/22</v>
      </c>
      <c r="L348" s="214">
        <f>'[1]خدابنده مرکزی چشم انداز'!G98</f>
        <v>0</v>
      </c>
      <c r="M348" s="214">
        <f>'[1]خدابنده مرکزی چشم انداز'!H98</f>
        <v>0</v>
      </c>
      <c r="N348" s="214" t="str">
        <f>'خدابنده مرکزی چشم انداز'!Q41</f>
        <v>*</v>
      </c>
      <c r="O348" s="214">
        <f>'[1]خدابنده مرکزی چشم انداز'!R98</f>
        <v>0</v>
      </c>
      <c r="P348" s="214"/>
      <c r="Q348" s="214" t="str">
        <f>'خدابنده مرکزی چشم انداز'!T41</f>
        <v>*</v>
      </c>
      <c r="R348" s="214"/>
      <c r="S348" s="214" t="str">
        <f>'خدابنده مرکزی چشم انداز'!S41</f>
        <v>*</v>
      </c>
      <c r="T348" s="214"/>
      <c r="U348" s="136">
        <v>121</v>
      </c>
      <c r="V348" s="136">
        <v>382</v>
      </c>
    </row>
    <row r="349" spans="1:22" ht="19.5" customHeight="1" x14ac:dyDescent="0.25">
      <c r="A349" s="60">
        <v>3</v>
      </c>
      <c r="B349" s="264"/>
      <c r="C349" s="222">
        <v>139</v>
      </c>
      <c r="D349" s="214">
        <v>36</v>
      </c>
      <c r="E349" s="458"/>
      <c r="F349" s="214" t="s">
        <v>1322</v>
      </c>
      <c r="G349" s="214" t="s">
        <v>424</v>
      </c>
      <c r="H349" s="214" t="s">
        <v>1323</v>
      </c>
      <c r="I349" s="214" t="s">
        <v>1037</v>
      </c>
      <c r="J349" s="214" t="s">
        <v>1216</v>
      </c>
      <c r="K349" s="214" t="str">
        <f>'خدابنده مرکزی چشم انداز'!J42</f>
        <v>97/12/16</v>
      </c>
      <c r="L349" s="214">
        <f>'[1]خدابنده مرکزی چشم انداز'!G8</f>
        <v>0</v>
      </c>
      <c r="M349" s="214">
        <f>'[1]خدابنده مرکزی چشم انداز'!H8</f>
        <v>0</v>
      </c>
      <c r="N349" s="214" t="str">
        <f>'خدابنده مرکزی چشم انداز'!Q42</f>
        <v>*</v>
      </c>
      <c r="O349" s="214">
        <f>'[1]خدابنده مرکزی چشم انداز'!R8</f>
        <v>0</v>
      </c>
      <c r="P349" s="214"/>
      <c r="Q349" s="214">
        <f>'خدابنده مرکزی چشم انداز'!T42</f>
        <v>0</v>
      </c>
      <c r="R349" s="214"/>
      <c r="S349" s="214" t="str">
        <f>'خدابنده مرکزی چشم انداز'!S42</f>
        <v>*</v>
      </c>
      <c r="T349" s="214"/>
      <c r="U349" s="136">
        <v>118</v>
      </c>
      <c r="V349" s="136">
        <v>367</v>
      </c>
    </row>
    <row r="350" spans="1:22" ht="19.5" customHeight="1" x14ac:dyDescent="0.25">
      <c r="A350" s="60">
        <v>3</v>
      </c>
      <c r="B350" s="264"/>
      <c r="C350" s="222">
        <v>140</v>
      </c>
      <c r="D350" s="214">
        <v>37</v>
      </c>
      <c r="E350" s="458"/>
      <c r="F350" s="214" t="s">
        <v>1348</v>
      </c>
      <c r="G350" s="214" t="s">
        <v>452</v>
      </c>
      <c r="H350" s="214" t="s">
        <v>1345</v>
      </c>
      <c r="I350" s="214" t="s">
        <v>1037</v>
      </c>
      <c r="J350" s="214" t="s">
        <v>1216</v>
      </c>
      <c r="K350" s="214" t="str">
        <f>'خدابنده مرکزی چشم انداز'!J43</f>
        <v>97/12/16</v>
      </c>
      <c r="L350" s="214">
        <f>'[1]خدابنده مرکزی چشم انداز'!G37</f>
        <v>0</v>
      </c>
      <c r="M350" s="214">
        <f>'[1]خدابنده مرکزی چشم انداز'!H37</f>
        <v>0</v>
      </c>
      <c r="N350" s="214" t="str">
        <f>'خدابنده مرکزی چشم انداز'!Q43</f>
        <v>*</v>
      </c>
      <c r="O350" s="214">
        <f>'[1]خدابنده مرکزی چشم انداز'!R37</f>
        <v>0</v>
      </c>
      <c r="P350" s="214"/>
      <c r="Q350" s="214">
        <f>'خدابنده مرکزی چشم انداز'!T43</f>
        <v>0</v>
      </c>
      <c r="R350" s="214"/>
      <c r="S350" s="214" t="str">
        <f>'خدابنده مرکزی چشم انداز'!S43</f>
        <v>*</v>
      </c>
      <c r="T350" s="214"/>
      <c r="U350" s="136">
        <v>117</v>
      </c>
      <c r="V350" s="136">
        <v>467</v>
      </c>
    </row>
    <row r="351" spans="1:22" ht="19.5" customHeight="1" x14ac:dyDescent="0.25">
      <c r="A351" s="60">
        <v>3</v>
      </c>
      <c r="B351" s="264"/>
      <c r="C351" s="222">
        <v>141</v>
      </c>
      <c r="D351" s="214">
        <v>38</v>
      </c>
      <c r="E351" s="458"/>
      <c r="F351" s="214" t="s">
        <v>1358</v>
      </c>
      <c r="G351" s="214" t="s">
        <v>462</v>
      </c>
      <c r="H351" s="214" t="s">
        <v>1345</v>
      </c>
      <c r="I351" s="214" t="s">
        <v>1037</v>
      </c>
      <c r="J351" s="214" t="s">
        <v>1216</v>
      </c>
      <c r="K351" s="214" t="str">
        <f>'خدابنده مرکزی چشم انداز'!J44</f>
        <v>98/01/14</v>
      </c>
      <c r="L351" s="214">
        <f>'[1]خدابنده مرکزی چشم انداز'!G49</f>
        <v>0</v>
      </c>
      <c r="M351" s="214">
        <f>'[1]خدابنده مرکزی چشم انداز'!H49</f>
        <v>0</v>
      </c>
      <c r="N351" s="214" t="str">
        <f>'خدابنده مرکزی چشم انداز'!Q44</f>
        <v>*</v>
      </c>
      <c r="O351" s="214">
        <f>'[1]خدابنده مرکزی چشم انداز'!R49</f>
        <v>0</v>
      </c>
      <c r="P351" s="214"/>
      <c r="Q351" s="214">
        <f>'خدابنده مرکزی چشم انداز'!T44</f>
        <v>0</v>
      </c>
      <c r="R351" s="214"/>
      <c r="S351" s="214" t="str">
        <f>'خدابنده مرکزی چشم انداز'!S44</f>
        <v>*</v>
      </c>
      <c r="T351" s="214"/>
      <c r="U351" s="136">
        <v>117</v>
      </c>
      <c r="V351" s="136">
        <v>407</v>
      </c>
    </row>
    <row r="352" spans="1:22" ht="19.5" customHeight="1" x14ac:dyDescent="0.25">
      <c r="A352" s="60">
        <v>3</v>
      </c>
      <c r="B352" s="264"/>
      <c r="C352" s="222">
        <v>142</v>
      </c>
      <c r="D352" s="214">
        <v>39</v>
      </c>
      <c r="E352" s="458"/>
      <c r="F352" s="214" t="s">
        <v>1356</v>
      </c>
      <c r="G352" s="214" t="s">
        <v>460</v>
      </c>
      <c r="H352" s="214" t="s">
        <v>1345</v>
      </c>
      <c r="I352" s="214" t="s">
        <v>1037</v>
      </c>
      <c r="J352" s="214" t="s">
        <v>1216</v>
      </c>
      <c r="K352" s="214" t="str">
        <f>'خدابنده مرکزی چشم انداز'!J45</f>
        <v>97/12/23</v>
      </c>
      <c r="L352" s="214">
        <f>'[1]خدابنده مرکزی چشم انداز'!G47</f>
        <v>0</v>
      </c>
      <c r="M352" s="214">
        <f>'[1]خدابنده مرکزی چشم انداز'!H47</f>
        <v>0</v>
      </c>
      <c r="N352" s="214" t="str">
        <f>'خدابنده مرکزی چشم انداز'!Q45</f>
        <v>*</v>
      </c>
      <c r="O352" s="214">
        <f>'[1]خدابنده مرکزی چشم انداز'!R47</f>
        <v>0</v>
      </c>
      <c r="P352" s="214"/>
      <c r="Q352" s="214">
        <f>'خدابنده مرکزی چشم انداز'!T45</f>
        <v>0</v>
      </c>
      <c r="R352" s="214"/>
      <c r="S352" s="214" t="str">
        <f>'خدابنده مرکزی چشم انداز'!S45</f>
        <v>*</v>
      </c>
      <c r="T352" s="214"/>
      <c r="U352" s="136">
        <v>111</v>
      </c>
      <c r="V352" s="136">
        <v>382</v>
      </c>
    </row>
    <row r="353" spans="1:22" ht="19.5" customHeight="1" x14ac:dyDescent="0.25">
      <c r="A353" s="60">
        <v>3</v>
      </c>
      <c r="B353" s="264"/>
      <c r="C353" s="222">
        <v>143</v>
      </c>
      <c r="D353" s="214">
        <v>40</v>
      </c>
      <c r="E353" s="458"/>
      <c r="F353" s="214" t="s">
        <v>1366</v>
      </c>
      <c r="G353" s="214" t="s">
        <v>470</v>
      </c>
      <c r="H353" s="214" t="s">
        <v>1345</v>
      </c>
      <c r="I353" s="214" t="s">
        <v>1037</v>
      </c>
      <c r="J353" s="214" t="s">
        <v>1216</v>
      </c>
      <c r="K353" s="214" t="str">
        <f>'خدابنده مرکزی چشم انداز'!J46</f>
        <v>98/01/29</v>
      </c>
      <c r="L353" s="214">
        <f>'[1]خدابنده مرکزی چشم انداز'!G58</f>
        <v>0</v>
      </c>
      <c r="M353" s="214">
        <f>'[1]خدابنده مرکزی چشم انداز'!H58</f>
        <v>0</v>
      </c>
      <c r="N353" s="214" t="str">
        <f>'خدابنده مرکزی چشم انداز'!Q46</f>
        <v>*</v>
      </c>
      <c r="O353" s="214">
        <f>'[1]خدابنده مرکزی چشم انداز'!R58</f>
        <v>0</v>
      </c>
      <c r="P353" s="214"/>
      <c r="Q353" s="214">
        <f>'خدابنده مرکزی چشم انداز'!T46</f>
        <v>0</v>
      </c>
      <c r="R353" s="214"/>
      <c r="S353" s="214" t="str">
        <f>'خدابنده مرکزی چشم انداز'!S46</f>
        <v>*</v>
      </c>
      <c r="T353" s="214"/>
      <c r="U353" s="136">
        <v>108</v>
      </c>
      <c r="V353" s="136">
        <v>368</v>
      </c>
    </row>
    <row r="354" spans="1:22" ht="19.5" customHeight="1" x14ac:dyDescent="0.25">
      <c r="A354" s="60">
        <v>3</v>
      </c>
      <c r="B354" s="264"/>
      <c r="C354" s="222">
        <v>144</v>
      </c>
      <c r="D354" s="214">
        <v>41</v>
      </c>
      <c r="E354" s="458"/>
      <c r="F354" s="214" t="s">
        <v>1388</v>
      </c>
      <c r="G354" s="214" t="s">
        <v>487</v>
      </c>
      <c r="H354" s="214" t="s">
        <v>1380</v>
      </c>
      <c r="I354" s="214" t="s">
        <v>1037</v>
      </c>
      <c r="J354" s="214" t="s">
        <v>1216</v>
      </c>
      <c r="K354" s="214" t="str">
        <f>'خدابنده مرکزی چشم انداز'!J47</f>
        <v>97/12/26</v>
      </c>
      <c r="L354" s="214">
        <f>'[1]خدابنده مرکزی چشم انداز'!G83</f>
        <v>0</v>
      </c>
      <c r="M354" s="214">
        <f>'[1]خدابنده مرکزی چشم انداز'!H83</f>
        <v>0</v>
      </c>
      <c r="N354" s="214" t="str">
        <f>'خدابنده مرکزی چشم انداز'!Q47</f>
        <v>*</v>
      </c>
      <c r="O354" s="214">
        <f>'[1]خدابنده مرکزی چشم انداز'!R83</f>
        <v>0</v>
      </c>
      <c r="P354" s="214"/>
      <c r="Q354" s="214" t="str">
        <f>'خدابنده مرکزی چشم انداز'!T47</f>
        <v>*</v>
      </c>
      <c r="R354" s="214"/>
      <c r="S354" s="214" t="str">
        <f>'خدابنده مرکزی چشم انداز'!S47</f>
        <v>*</v>
      </c>
      <c r="T354" s="214"/>
      <c r="U354" s="136">
        <v>103</v>
      </c>
      <c r="V354" s="136">
        <v>327</v>
      </c>
    </row>
    <row r="355" spans="1:22" ht="19.5" customHeight="1" x14ac:dyDescent="0.25">
      <c r="A355" s="60">
        <v>3</v>
      </c>
      <c r="B355" s="264"/>
      <c r="C355" s="222">
        <v>145</v>
      </c>
      <c r="D355" s="214">
        <v>42</v>
      </c>
      <c r="E355" s="458"/>
      <c r="F355" s="214" t="s">
        <v>1364</v>
      </c>
      <c r="G355" s="214" t="s">
        <v>468</v>
      </c>
      <c r="H355" s="214" t="s">
        <v>1345</v>
      </c>
      <c r="I355" s="214" t="s">
        <v>1037</v>
      </c>
      <c r="J355" s="214" t="s">
        <v>1216</v>
      </c>
      <c r="K355" s="214" t="str">
        <f>'خدابنده مرکزی چشم انداز'!J48</f>
        <v>98/02/12</v>
      </c>
      <c r="L355" s="214">
        <f>'[1]خدابنده مرکزی چشم انداز'!G56</f>
        <v>0</v>
      </c>
      <c r="M355" s="214">
        <f>'[1]خدابنده مرکزی چشم انداز'!H56</f>
        <v>0</v>
      </c>
      <c r="N355" s="214" t="str">
        <f>'خدابنده مرکزی چشم انداز'!Q48</f>
        <v>*</v>
      </c>
      <c r="O355" s="214">
        <f>'[1]خدابنده مرکزی چشم انداز'!R56</f>
        <v>0</v>
      </c>
      <c r="P355" s="214"/>
      <c r="Q355" s="214">
        <f>'خدابنده مرکزی چشم انداز'!T48</f>
        <v>0</v>
      </c>
      <c r="R355" s="214"/>
      <c r="S355" s="214" t="str">
        <f>'خدابنده مرکزی چشم انداز'!S48</f>
        <v>*</v>
      </c>
      <c r="T355" s="214"/>
      <c r="U355" s="136">
        <v>94</v>
      </c>
      <c r="V355" s="136">
        <v>321</v>
      </c>
    </row>
    <row r="356" spans="1:22" ht="19.5" customHeight="1" x14ac:dyDescent="0.25">
      <c r="A356" s="60">
        <v>3</v>
      </c>
      <c r="B356" s="264"/>
      <c r="C356" s="222">
        <v>146</v>
      </c>
      <c r="D356" s="214">
        <v>43</v>
      </c>
      <c r="E356" s="458"/>
      <c r="F356" s="214" t="s">
        <v>1363</v>
      </c>
      <c r="G356" s="214" t="s">
        <v>467</v>
      </c>
      <c r="H356" s="214" t="s">
        <v>1345</v>
      </c>
      <c r="I356" s="214" t="s">
        <v>1037</v>
      </c>
      <c r="J356" s="214" t="s">
        <v>1216</v>
      </c>
      <c r="K356" s="214" t="str">
        <f>'خدابنده مرکزی چشم انداز'!J49</f>
        <v>98/02/01</v>
      </c>
      <c r="L356" s="214">
        <f>'[1]خدابنده مرکزی چشم انداز'!G55</f>
        <v>0</v>
      </c>
      <c r="M356" s="214">
        <f>'[1]خدابنده مرکزی چشم انداز'!H55</f>
        <v>0</v>
      </c>
      <c r="N356" s="214" t="str">
        <f>'خدابنده مرکزی چشم انداز'!Q49</f>
        <v>*</v>
      </c>
      <c r="O356" s="214">
        <f>'[1]خدابنده مرکزی چشم انداز'!R55</f>
        <v>0</v>
      </c>
      <c r="P356" s="214"/>
      <c r="Q356" s="214">
        <f>'خدابنده مرکزی چشم انداز'!T49</f>
        <v>0</v>
      </c>
      <c r="R356" s="214"/>
      <c r="S356" s="214" t="str">
        <f>'خدابنده مرکزی چشم انداز'!S49</f>
        <v>*</v>
      </c>
      <c r="T356" s="214"/>
      <c r="U356" s="136">
        <v>92</v>
      </c>
      <c r="V356" s="136">
        <v>314</v>
      </c>
    </row>
    <row r="357" spans="1:22" ht="19.5" customHeight="1" x14ac:dyDescent="0.25">
      <c r="A357" s="60">
        <v>3</v>
      </c>
      <c r="B357" s="264"/>
      <c r="C357" s="222">
        <v>147</v>
      </c>
      <c r="D357" s="214">
        <v>44</v>
      </c>
      <c r="E357" s="458"/>
      <c r="F357" s="214" t="s">
        <v>1362</v>
      </c>
      <c r="G357" s="214" t="s">
        <v>466</v>
      </c>
      <c r="H357" s="214" t="s">
        <v>1345</v>
      </c>
      <c r="I357" s="214" t="s">
        <v>1037</v>
      </c>
      <c r="J357" s="214" t="s">
        <v>1216</v>
      </c>
      <c r="K357" s="214" t="str">
        <f>'خدابنده مرکزی چشم انداز'!J50</f>
        <v>97/12/23</v>
      </c>
      <c r="L357" s="214">
        <f>'[1]خدابنده مرکزی چشم انداز'!G54</f>
        <v>0</v>
      </c>
      <c r="M357" s="214">
        <f>'[1]خدابنده مرکزی چشم انداز'!H54</f>
        <v>0</v>
      </c>
      <c r="N357" s="214" t="str">
        <f>'خدابنده مرکزی چشم انداز'!Q50</f>
        <v>*</v>
      </c>
      <c r="O357" s="214">
        <f>'[1]خدابنده مرکزی چشم انداز'!R54</f>
        <v>0</v>
      </c>
      <c r="P357" s="214"/>
      <c r="Q357" s="214">
        <f>'خدابنده مرکزی چشم انداز'!T50</f>
        <v>0</v>
      </c>
      <c r="R357" s="214"/>
      <c r="S357" s="214" t="str">
        <f>'خدابنده مرکزی چشم انداز'!S50</f>
        <v>*</v>
      </c>
      <c r="T357" s="214"/>
      <c r="U357" s="136">
        <v>86</v>
      </c>
      <c r="V357" s="136">
        <v>279</v>
      </c>
    </row>
    <row r="358" spans="1:22" ht="19.5" customHeight="1" x14ac:dyDescent="0.25">
      <c r="A358" s="60">
        <v>3</v>
      </c>
      <c r="B358" s="264"/>
      <c r="C358" s="222">
        <v>148</v>
      </c>
      <c r="D358" s="214">
        <v>45</v>
      </c>
      <c r="E358" s="458"/>
      <c r="F358" s="214" t="s">
        <v>1390</v>
      </c>
      <c r="G358" s="214" t="s">
        <v>489</v>
      </c>
      <c r="H358" s="214" t="s">
        <v>1380</v>
      </c>
      <c r="I358" s="214" t="s">
        <v>1037</v>
      </c>
      <c r="J358" s="214" t="s">
        <v>1216</v>
      </c>
      <c r="K358" s="214" t="str">
        <f>'خدابنده مرکزی چشم انداز'!J51</f>
        <v>98/01/14</v>
      </c>
      <c r="L358" s="214">
        <f>'[1]خدابنده مرکزی چشم انداز'!G86</f>
        <v>0</v>
      </c>
      <c r="M358" s="214">
        <f>'[1]خدابنده مرکزی چشم انداز'!H86</f>
        <v>0</v>
      </c>
      <c r="N358" s="214" t="str">
        <f>'خدابنده مرکزی چشم انداز'!Q51</f>
        <v>*</v>
      </c>
      <c r="O358" s="214">
        <f>'[1]خدابنده مرکزی چشم انداز'!R86</f>
        <v>0</v>
      </c>
      <c r="P358" s="214"/>
      <c r="Q358" s="214">
        <f>'خدابنده مرکزی چشم انداز'!T51</f>
        <v>0</v>
      </c>
      <c r="R358" s="214"/>
      <c r="S358" s="214" t="str">
        <f>'خدابنده مرکزی چشم انداز'!S51</f>
        <v>*</v>
      </c>
      <c r="T358" s="214"/>
      <c r="U358" s="136">
        <v>70</v>
      </c>
      <c r="V358" s="136">
        <v>236</v>
      </c>
    </row>
    <row r="359" spans="1:22" ht="19.5" customHeight="1" x14ac:dyDescent="0.25">
      <c r="A359" s="60">
        <v>3</v>
      </c>
      <c r="B359" s="264"/>
      <c r="C359" s="222">
        <v>149</v>
      </c>
      <c r="D359" s="214">
        <v>46</v>
      </c>
      <c r="E359" s="458"/>
      <c r="F359" s="214" t="s">
        <v>1328</v>
      </c>
      <c r="G359" s="214" t="s">
        <v>430</v>
      </c>
      <c r="H359" s="214" t="s">
        <v>1323</v>
      </c>
      <c r="I359" s="214" t="s">
        <v>1037</v>
      </c>
      <c r="J359" s="214" t="s">
        <v>1216</v>
      </c>
      <c r="K359" s="214" t="str">
        <f>'خدابنده مرکزی چشم انداز'!J52</f>
        <v>97/12/10</v>
      </c>
      <c r="L359" s="214">
        <f>'[1]خدابنده مرکزی چشم انداز'!G15</f>
        <v>0</v>
      </c>
      <c r="M359" s="214">
        <f>'[1]خدابنده مرکزی چشم انداز'!H15</f>
        <v>0</v>
      </c>
      <c r="N359" s="214" t="str">
        <f>'خدابنده مرکزی چشم انداز'!Q52</f>
        <v>*</v>
      </c>
      <c r="O359" s="214">
        <f>'[1]خدابنده مرکزی چشم انداز'!R15</f>
        <v>0</v>
      </c>
      <c r="P359" s="214"/>
      <c r="Q359" s="214">
        <f>'خدابنده مرکزی چشم انداز'!T52</f>
        <v>0</v>
      </c>
      <c r="R359" s="214"/>
      <c r="S359" s="214" t="str">
        <f>'خدابنده مرکزی چشم انداز'!S52</f>
        <v>*</v>
      </c>
      <c r="T359" s="214"/>
      <c r="U359" s="136">
        <v>68</v>
      </c>
      <c r="V359" s="136">
        <v>265</v>
      </c>
    </row>
    <row r="360" spans="1:22" ht="19.5" customHeight="1" x14ac:dyDescent="0.25">
      <c r="A360" s="60">
        <v>3</v>
      </c>
      <c r="B360" s="264"/>
      <c r="C360" s="222">
        <v>150</v>
      </c>
      <c r="D360" s="214">
        <v>47</v>
      </c>
      <c r="E360" s="458"/>
      <c r="F360" s="214" t="s">
        <v>1332</v>
      </c>
      <c r="G360" s="214" t="s">
        <v>434</v>
      </c>
      <c r="H360" s="214" t="s">
        <v>1323</v>
      </c>
      <c r="I360" s="214" t="s">
        <v>1037</v>
      </c>
      <c r="J360" s="214" t="s">
        <v>1216</v>
      </c>
      <c r="K360" s="214" t="str">
        <f>'خدابنده مرکزی چشم انداز'!J53</f>
        <v>97/12/10</v>
      </c>
      <c r="L360" s="214">
        <f>'[1]خدابنده مرکزی چشم انداز'!G19</f>
        <v>0</v>
      </c>
      <c r="M360" s="214">
        <f>'[1]خدابنده مرکزی چشم انداز'!H19</f>
        <v>0</v>
      </c>
      <c r="N360" s="214" t="str">
        <f>'خدابنده مرکزی چشم انداز'!Q53</f>
        <v>*</v>
      </c>
      <c r="O360" s="214">
        <f>'[1]خدابنده مرکزی چشم انداز'!R19</f>
        <v>0</v>
      </c>
      <c r="P360" s="214"/>
      <c r="Q360" s="214" t="str">
        <f>'خدابنده مرکزی چشم انداز'!T53</f>
        <v>*</v>
      </c>
      <c r="R360" s="214"/>
      <c r="S360" s="214" t="str">
        <f>'خدابنده مرکزی چشم انداز'!S53</f>
        <v>*</v>
      </c>
      <c r="T360" s="214"/>
      <c r="U360" s="136">
        <v>67</v>
      </c>
      <c r="V360" s="136">
        <v>207</v>
      </c>
    </row>
    <row r="361" spans="1:22" ht="19.5" customHeight="1" x14ac:dyDescent="0.25">
      <c r="A361" s="60">
        <v>3</v>
      </c>
      <c r="B361" s="264"/>
      <c r="C361" s="222">
        <v>151</v>
      </c>
      <c r="D361" s="214">
        <v>48</v>
      </c>
      <c r="E361" s="458"/>
      <c r="F361" s="214" t="s">
        <v>1385</v>
      </c>
      <c r="G361" s="214" t="s">
        <v>484</v>
      </c>
      <c r="H361" s="214" t="s">
        <v>1380</v>
      </c>
      <c r="I361" s="214" t="s">
        <v>1037</v>
      </c>
      <c r="J361" s="214" t="s">
        <v>1216</v>
      </c>
      <c r="K361" s="214" t="str">
        <f>'خدابنده مرکزی چشم انداز'!J54</f>
        <v>97/12/26</v>
      </c>
      <c r="L361" s="214">
        <f>'[1]خدابنده مرکزی چشم انداز'!G79</f>
        <v>0</v>
      </c>
      <c r="M361" s="214">
        <f>'[1]خدابنده مرکزی چشم انداز'!H79</f>
        <v>0</v>
      </c>
      <c r="N361" s="214" t="str">
        <f>'خدابنده مرکزی چشم انداز'!Q54</f>
        <v>*</v>
      </c>
      <c r="O361" s="214">
        <f>'[1]خدابنده مرکزی چشم انداز'!R79</f>
        <v>0</v>
      </c>
      <c r="P361" s="214"/>
      <c r="Q361" s="214" t="str">
        <f>'خدابنده مرکزی چشم انداز'!T54</f>
        <v>*</v>
      </c>
      <c r="R361" s="214"/>
      <c r="S361" s="214" t="str">
        <f>'خدابنده مرکزی چشم انداز'!S54</f>
        <v>*</v>
      </c>
      <c r="T361" s="214"/>
      <c r="U361" s="136">
        <v>66</v>
      </c>
      <c r="V361" s="136">
        <v>192</v>
      </c>
    </row>
    <row r="362" spans="1:22" ht="19.5" customHeight="1" x14ac:dyDescent="0.25">
      <c r="A362" s="60">
        <v>3</v>
      </c>
      <c r="B362" s="264"/>
      <c r="C362" s="222">
        <v>152</v>
      </c>
      <c r="D362" s="214">
        <v>49</v>
      </c>
      <c r="E362" s="458"/>
      <c r="F362" s="214" t="s">
        <v>1346</v>
      </c>
      <c r="G362" s="214" t="s">
        <v>449</v>
      </c>
      <c r="H362" s="214" t="s">
        <v>1345</v>
      </c>
      <c r="I362" s="214" t="s">
        <v>1037</v>
      </c>
      <c r="J362" s="214" t="s">
        <v>1216</v>
      </c>
      <c r="K362" s="214" t="str">
        <f>'خدابنده مرکزی چشم انداز'!J55</f>
        <v>97/12/16</v>
      </c>
      <c r="L362" s="214">
        <f>'[1]خدابنده مرکزی چشم انداز'!G34</f>
        <v>0</v>
      </c>
      <c r="M362" s="214">
        <f>'[1]خدابنده مرکزی چشم انداز'!H34</f>
        <v>0</v>
      </c>
      <c r="N362" s="214" t="str">
        <f>'خدابنده مرکزی چشم انداز'!Q55</f>
        <v>*</v>
      </c>
      <c r="O362" s="214">
        <f>'[1]خدابنده مرکزی چشم انداز'!R34</f>
        <v>0</v>
      </c>
      <c r="P362" s="214"/>
      <c r="Q362" s="214">
        <f>'خدابنده مرکزی چشم انداز'!T55</f>
        <v>0</v>
      </c>
      <c r="R362" s="214"/>
      <c r="S362" s="214" t="str">
        <f>'خدابنده مرکزی چشم انداز'!S55</f>
        <v>*</v>
      </c>
      <c r="T362" s="214"/>
      <c r="U362" s="136">
        <v>65</v>
      </c>
      <c r="V362" s="136">
        <v>231</v>
      </c>
    </row>
    <row r="363" spans="1:22" ht="19.5" customHeight="1" x14ac:dyDescent="0.25">
      <c r="A363" s="60">
        <v>3</v>
      </c>
      <c r="B363" s="264"/>
      <c r="C363" s="222">
        <v>153</v>
      </c>
      <c r="D363" s="214">
        <v>50</v>
      </c>
      <c r="E363" s="458"/>
      <c r="F363" s="214" t="s">
        <v>1386</v>
      </c>
      <c r="G363" s="214" t="s">
        <v>485</v>
      </c>
      <c r="H363" s="214" t="s">
        <v>1380</v>
      </c>
      <c r="I363" s="214" t="s">
        <v>1037</v>
      </c>
      <c r="J363" s="214" t="s">
        <v>1216</v>
      </c>
      <c r="K363" s="214" t="str">
        <f>'خدابنده مرکزی چشم انداز'!J56</f>
        <v>97/12/26</v>
      </c>
      <c r="L363" s="214">
        <f>'[1]خدابنده مرکزی چشم انداز'!G80</f>
        <v>0</v>
      </c>
      <c r="M363" s="214">
        <f>'[1]خدابنده مرکزی چشم انداز'!H80</f>
        <v>0</v>
      </c>
      <c r="N363" s="214" t="str">
        <f>'خدابنده مرکزی چشم انداز'!Q56</f>
        <v>*</v>
      </c>
      <c r="O363" s="214">
        <f>'[1]خدابنده مرکزی چشم انداز'!R80</f>
        <v>0</v>
      </c>
      <c r="P363" s="214"/>
      <c r="Q363" s="214" t="str">
        <f>'خدابنده مرکزی چشم انداز'!T56</f>
        <v>*</v>
      </c>
      <c r="R363" s="214"/>
      <c r="S363" s="214" t="str">
        <f>'خدابنده مرکزی چشم انداز'!S56</f>
        <v>*</v>
      </c>
      <c r="T363" s="214"/>
      <c r="U363" s="136">
        <v>65</v>
      </c>
      <c r="V363" s="136">
        <v>208</v>
      </c>
    </row>
    <row r="364" spans="1:22" ht="19.5" customHeight="1" x14ac:dyDescent="0.25">
      <c r="A364" s="60">
        <v>3</v>
      </c>
      <c r="B364" s="264"/>
      <c r="C364" s="222">
        <v>154</v>
      </c>
      <c r="D364" s="214">
        <v>51</v>
      </c>
      <c r="E364" s="458"/>
      <c r="F364" s="214" t="s">
        <v>1352</v>
      </c>
      <c r="G364" s="214" t="s">
        <v>456</v>
      </c>
      <c r="H364" s="214" t="s">
        <v>1345</v>
      </c>
      <c r="I364" s="214" t="s">
        <v>1037</v>
      </c>
      <c r="J364" s="214" t="s">
        <v>1216</v>
      </c>
      <c r="K364" s="214" t="str">
        <f>'خدابنده مرکزی چشم انداز'!J57</f>
        <v>97/12/16</v>
      </c>
      <c r="L364" s="214">
        <f>'[1]خدابنده مرکزی چشم انداز'!G42</f>
        <v>0</v>
      </c>
      <c r="M364" s="214">
        <f>'[1]خدابنده مرکزی چشم انداز'!H42</f>
        <v>0</v>
      </c>
      <c r="N364" s="214" t="str">
        <f>'خدابنده مرکزی چشم انداز'!Q57</f>
        <v>*</v>
      </c>
      <c r="O364" s="214">
        <f>'[1]خدابنده مرکزی چشم انداز'!R42</f>
        <v>0</v>
      </c>
      <c r="P364" s="214"/>
      <c r="Q364" s="214">
        <f>'خدابنده مرکزی چشم انداز'!T57</f>
        <v>0</v>
      </c>
      <c r="R364" s="214"/>
      <c r="S364" s="214" t="str">
        <f>'خدابنده مرکزی چشم انداز'!S57</f>
        <v>*</v>
      </c>
      <c r="T364" s="214"/>
      <c r="U364" s="136">
        <v>64</v>
      </c>
      <c r="V364" s="136">
        <v>205</v>
      </c>
    </row>
    <row r="365" spans="1:22" ht="19.5" customHeight="1" x14ac:dyDescent="0.25">
      <c r="A365" s="60">
        <v>3</v>
      </c>
      <c r="B365" s="264"/>
      <c r="C365" s="222">
        <v>155</v>
      </c>
      <c r="D365" s="214">
        <v>52</v>
      </c>
      <c r="E365" s="458"/>
      <c r="F365" s="214" t="s">
        <v>1330</v>
      </c>
      <c r="G365" s="214" t="s">
        <v>432</v>
      </c>
      <c r="H365" s="214" t="s">
        <v>1323</v>
      </c>
      <c r="I365" s="214" t="s">
        <v>1037</v>
      </c>
      <c r="J365" s="214" t="s">
        <v>1216</v>
      </c>
      <c r="K365" s="214" t="str">
        <f>'خدابنده مرکزی چشم انداز'!J58</f>
        <v>97/12/10</v>
      </c>
      <c r="L365" s="214">
        <f>'[1]خدابنده مرکزی چشم انداز'!G17</f>
        <v>0</v>
      </c>
      <c r="M365" s="214">
        <f>'[1]خدابنده مرکزی چشم انداز'!H17</f>
        <v>0</v>
      </c>
      <c r="N365" s="214" t="str">
        <f>'خدابنده مرکزی چشم انداز'!Q58</f>
        <v>*</v>
      </c>
      <c r="O365" s="214">
        <f>'[1]خدابنده مرکزی چشم انداز'!R17</f>
        <v>0</v>
      </c>
      <c r="P365" s="214"/>
      <c r="Q365" s="214">
        <f>'خدابنده مرکزی چشم انداز'!T58</f>
        <v>0</v>
      </c>
      <c r="R365" s="214"/>
      <c r="S365" s="214" t="str">
        <f>'خدابنده مرکزی چشم انداز'!S58</f>
        <v>*</v>
      </c>
      <c r="T365" s="214"/>
      <c r="U365" s="136">
        <v>62</v>
      </c>
      <c r="V365" s="136">
        <v>203</v>
      </c>
    </row>
    <row r="366" spans="1:22" ht="19.5" customHeight="1" x14ac:dyDescent="0.25">
      <c r="A366" s="60">
        <v>3</v>
      </c>
      <c r="B366" s="264"/>
      <c r="C366" s="222">
        <v>156</v>
      </c>
      <c r="D366" s="214">
        <v>53</v>
      </c>
      <c r="E366" s="458"/>
      <c r="F366" s="214" t="s">
        <v>1387</v>
      </c>
      <c r="G366" s="214" t="s">
        <v>486</v>
      </c>
      <c r="H366" s="214" t="s">
        <v>1380</v>
      </c>
      <c r="I366" s="214" t="s">
        <v>1037</v>
      </c>
      <c r="J366" s="214" t="s">
        <v>1216</v>
      </c>
      <c r="K366" s="214" t="str">
        <f>'خدابنده مرکزی چشم انداز'!J59</f>
        <v>97/12/26</v>
      </c>
      <c r="L366" s="214">
        <f>'[1]خدابنده مرکزی چشم انداز'!G82</f>
        <v>0</v>
      </c>
      <c r="M366" s="214">
        <f>'[1]خدابنده مرکزی چشم انداز'!H82</f>
        <v>0</v>
      </c>
      <c r="N366" s="214" t="str">
        <f>'خدابنده مرکزی چشم انداز'!Q59</f>
        <v>*</v>
      </c>
      <c r="O366" s="214">
        <f>'[1]خدابنده مرکزی چشم انداز'!R82</f>
        <v>0</v>
      </c>
      <c r="P366" s="214"/>
      <c r="Q366" s="214" t="str">
        <f>'خدابنده مرکزی چشم انداز'!T59</f>
        <v>*</v>
      </c>
      <c r="R366" s="214"/>
      <c r="S366" s="214" t="str">
        <f>'خدابنده مرکزی چشم انداز'!S59</f>
        <v>*</v>
      </c>
      <c r="T366" s="214"/>
      <c r="U366" s="136">
        <v>62</v>
      </c>
      <c r="V366" s="136">
        <v>190</v>
      </c>
    </row>
    <row r="367" spans="1:22" ht="19.5" customHeight="1" x14ac:dyDescent="0.25">
      <c r="A367" s="60">
        <v>3</v>
      </c>
      <c r="B367" s="264"/>
      <c r="C367" s="222">
        <v>157</v>
      </c>
      <c r="D367" s="214">
        <v>54</v>
      </c>
      <c r="E367" s="458"/>
      <c r="F367" s="214" t="s">
        <v>1378</v>
      </c>
      <c r="G367" s="214" t="s">
        <v>479</v>
      </c>
      <c r="H367" s="214" t="s">
        <v>1375</v>
      </c>
      <c r="I367" s="214" t="s">
        <v>1037</v>
      </c>
      <c r="J367" s="214" t="s">
        <v>1216</v>
      </c>
      <c r="K367" s="214" t="str">
        <f>'خدابنده مرکزی چشم انداز'!J60</f>
        <v>98/02/01</v>
      </c>
      <c r="L367" s="214">
        <f>'[1]خدابنده مرکزی چشم انداز'!G73</f>
        <v>0</v>
      </c>
      <c r="M367" s="214">
        <f>'[1]خدابنده مرکزی چشم انداز'!H73</f>
        <v>0</v>
      </c>
      <c r="N367" s="214" t="str">
        <f>'خدابنده مرکزی چشم انداز'!Q60</f>
        <v>*</v>
      </c>
      <c r="O367" s="214">
        <f>'[1]خدابنده مرکزی چشم انداز'!R73</f>
        <v>0</v>
      </c>
      <c r="P367" s="214"/>
      <c r="Q367" s="214">
        <f>'خدابنده مرکزی چشم انداز'!T60</f>
        <v>0</v>
      </c>
      <c r="R367" s="214"/>
      <c r="S367" s="214" t="str">
        <f>'خدابنده مرکزی چشم انداز'!S60</f>
        <v>*</v>
      </c>
      <c r="T367" s="214"/>
      <c r="U367" s="136">
        <v>51</v>
      </c>
      <c r="V367" s="136">
        <v>176</v>
      </c>
    </row>
    <row r="368" spans="1:22" ht="19.5" customHeight="1" x14ac:dyDescent="0.25">
      <c r="A368" s="60">
        <v>3</v>
      </c>
      <c r="B368" s="264"/>
      <c r="C368" s="222">
        <v>158</v>
      </c>
      <c r="D368" s="214">
        <v>55</v>
      </c>
      <c r="E368" s="458"/>
      <c r="F368" s="214" t="s">
        <v>1327</v>
      </c>
      <c r="G368" s="214" t="s">
        <v>429</v>
      </c>
      <c r="H368" s="214" t="s">
        <v>1323</v>
      </c>
      <c r="I368" s="214" t="s">
        <v>1037</v>
      </c>
      <c r="J368" s="214" t="s">
        <v>1216</v>
      </c>
      <c r="K368" s="214" t="str">
        <f>'خدابنده مرکزی چشم انداز'!J61</f>
        <v>97/12/22</v>
      </c>
      <c r="L368" s="214">
        <f>'[1]خدابنده مرکزی چشم انداز'!G14</f>
        <v>0</v>
      </c>
      <c r="M368" s="214">
        <f>'[1]خدابنده مرکزی چشم انداز'!H14</f>
        <v>0</v>
      </c>
      <c r="N368" s="214" t="str">
        <f>'خدابنده مرکزی چشم انداز'!Q61</f>
        <v>*</v>
      </c>
      <c r="O368" s="214">
        <f>'[1]خدابنده مرکزی چشم انداز'!R14</f>
        <v>0</v>
      </c>
      <c r="P368" s="214"/>
      <c r="Q368" s="214" t="str">
        <f>'خدابنده مرکزی چشم انداز'!T61</f>
        <v>*</v>
      </c>
      <c r="R368" s="214"/>
      <c r="S368" s="214" t="str">
        <f>'خدابنده مرکزی چشم انداز'!S61</f>
        <v>*</v>
      </c>
      <c r="T368" s="214"/>
      <c r="U368" s="136">
        <v>49</v>
      </c>
      <c r="V368" s="136">
        <v>162</v>
      </c>
    </row>
    <row r="369" spans="1:22" ht="19.5" customHeight="1" x14ac:dyDescent="0.25">
      <c r="A369" s="60">
        <v>3</v>
      </c>
      <c r="B369" s="264"/>
      <c r="C369" s="222">
        <v>159</v>
      </c>
      <c r="D369" s="214">
        <v>56</v>
      </c>
      <c r="E369" s="458"/>
      <c r="F369" s="214" t="s">
        <v>1377</v>
      </c>
      <c r="G369" s="214" t="s">
        <v>264</v>
      </c>
      <c r="H369" s="214" t="s">
        <v>1375</v>
      </c>
      <c r="I369" s="214" t="s">
        <v>1037</v>
      </c>
      <c r="J369" s="214" t="s">
        <v>1216</v>
      </c>
      <c r="K369" s="214" t="str">
        <f>'خدابنده مرکزی چشم انداز'!J62</f>
        <v>98/02/01</v>
      </c>
      <c r="L369" s="214">
        <f>'[1]خدابنده مرکزی چشم انداز'!G72</f>
        <v>0</v>
      </c>
      <c r="M369" s="214">
        <f>'[1]خدابنده مرکزی چشم انداز'!H72</f>
        <v>0</v>
      </c>
      <c r="N369" s="214" t="str">
        <f>'خدابنده مرکزی چشم انداز'!Q62</f>
        <v>*</v>
      </c>
      <c r="O369" s="214">
        <f>'[1]خدابنده مرکزی چشم انداز'!R72</f>
        <v>0</v>
      </c>
      <c r="P369" s="214"/>
      <c r="Q369" s="214">
        <f>'خدابنده مرکزی چشم انداز'!T62</f>
        <v>0</v>
      </c>
      <c r="R369" s="214"/>
      <c r="S369" s="214" t="str">
        <f>'خدابنده مرکزی چشم انداز'!S62</f>
        <v>*</v>
      </c>
      <c r="T369" s="214"/>
      <c r="U369" s="136">
        <v>48</v>
      </c>
      <c r="V369" s="136">
        <v>178</v>
      </c>
    </row>
    <row r="370" spans="1:22" ht="19.5" customHeight="1" x14ac:dyDescent="0.25">
      <c r="A370" s="60">
        <v>3</v>
      </c>
      <c r="B370" s="264"/>
      <c r="C370" s="222">
        <v>160</v>
      </c>
      <c r="D370" s="214">
        <v>57</v>
      </c>
      <c r="E370" s="458"/>
      <c r="F370" s="214" t="s">
        <v>1368</v>
      </c>
      <c r="G370" s="214" t="s">
        <v>472</v>
      </c>
      <c r="H370" s="214" t="s">
        <v>1345</v>
      </c>
      <c r="I370" s="214" t="s">
        <v>1037</v>
      </c>
      <c r="J370" s="214" t="s">
        <v>1216</v>
      </c>
      <c r="K370" s="214" t="str">
        <f>'خدابنده مرکزی چشم انداز'!J63</f>
        <v>97/12/26</v>
      </c>
      <c r="L370" s="214">
        <f>'[1]خدابنده مرکزی چشم انداز'!G62</f>
        <v>0</v>
      </c>
      <c r="M370" s="214">
        <f>'[1]خدابنده مرکزی چشم انداز'!H62</f>
        <v>0</v>
      </c>
      <c r="N370" s="214" t="str">
        <f>'خدابنده مرکزی چشم انداز'!Q63</f>
        <v>*</v>
      </c>
      <c r="O370" s="214">
        <f>'[1]خدابنده مرکزی چشم انداز'!R62</f>
        <v>0</v>
      </c>
      <c r="P370" s="214"/>
      <c r="Q370" s="214" t="str">
        <f>'خدابنده مرکزی چشم انداز'!T63</f>
        <v>*</v>
      </c>
      <c r="R370" s="214"/>
      <c r="S370" s="214" t="str">
        <f>'خدابنده مرکزی چشم انداز'!S63</f>
        <v>*</v>
      </c>
      <c r="T370" s="214"/>
      <c r="U370" s="136">
        <v>48</v>
      </c>
      <c r="V370" s="136">
        <v>156</v>
      </c>
    </row>
    <row r="371" spans="1:22" ht="19.5" customHeight="1" x14ac:dyDescent="0.25">
      <c r="A371" s="60">
        <v>3</v>
      </c>
      <c r="B371" s="264"/>
      <c r="C371" s="222">
        <v>161</v>
      </c>
      <c r="D371" s="214">
        <v>58</v>
      </c>
      <c r="E371" s="458"/>
      <c r="F371" s="214" t="s">
        <v>1394</v>
      </c>
      <c r="G371" s="214" t="s">
        <v>429</v>
      </c>
      <c r="H371" s="214" t="s">
        <v>1380</v>
      </c>
      <c r="I371" s="214" t="s">
        <v>1037</v>
      </c>
      <c r="J371" s="214" t="s">
        <v>1216</v>
      </c>
      <c r="K371" s="214" t="str">
        <f>'خدابنده مرکزی چشم انداز'!J64</f>
        <v>97/12/10</v>
      </c>
      <c r="L371" s="214">
        <f>'[1]خدابنده مرکزی چشم انداز'!G90</f>
        <v>0</v>
      </c>
      <c r="M371" s="214">
        <f>'[1]خدابنده مرکزی چشم انداز'!H90</f>
        <v>0</v>
      </c>
      <c r="N371" s="214" t="str">
        <f>'خدابنده مرکزی چشم انداز'!Q64</f>
        <v>*</v>
      </c>
      <c r="O371" s="214">
        <f>'[1]خدابنده مرکزی چشم انداز'!R90</f>
        <v>0</v>
      </c>
      <c r="P371" s="214"/>
      <c r="Q371" s="214">
        <f>'خدابنده مرکزی چشم انداز'!T64</f>
        <v>0</v>
      </c>
      <c r="R371" s="214"/>
      <c r="S371" s="214" t="str">
        <f>'خدابنده مرکزی چشم انداز'!S64</f>
        <v>*</v>
      </c>
      <c r="T371" s="214"/>
      <c r="U371" s="136">
        <v>48</v>
      </c>
      <c r="V371" s="136">
        <v>144</v>
      </c>
    </row>
    <row r="372" spans="1:22" ht="19.5" customHeight="1" x14ac:dyDescent="0.25">
      <c r="A372" s="60">
        <v>3</v>
      </c>
      <c r="B372" s="264"/>
      <c r="C372" s="222">
        <v>162</v>
      </c>
      <c r="D372" s="214">
        <v>59</v>
      </c>
      <c r="E372" s="458"/>
      <c r="F372" s="214" t="s">
        <v>1393</v>
      </c>
      <c r="G372" s="214" t="s">
        <v>491</v>
      </c>
      <c r="H372" s="214" t="s">
        <v>1380</v>
      </c>
      <c r="I372" s="214" t="s">
        <v>1037</v>
      </c>
      <c r="J372" s="214" t="s">
        <v>1216</v>
      </c>
      <c r="K372" s="214" t="str">
        <f>'خدابنده مرکزی چشم انداز'!J65</f>
        <v>97/12/22</v>
      </c>
      <c r="L372" s="214">
        <f>'[1]خدابنده مرکزی چشم انداز'!G89</f>
        <v>0</v>
      </c>
      <c r="M372" s="214">
        <f>'[1]خدابنده مرکزی چشم انداز'!H89</f>
        <v>0</v>
      </c>
      <c r="N372" s="214" t="str">
        <f>'خدابنده مرکزی چشم انداز'!Q65</f>
        <v>*</v>
      </c>
      <c r="O372" s="214">
        <f>'[1]خدابنده مرکزی چشم انداز'!R89</f>
        <v>0</v>
      </c>
      <c r="P372" s="214"/>
      <c r="Q372" s="214" t="str">
        <f>'خدابنده مرکزی چشم انداز'!T65</f>
        <v>*</v>
      </c>
      <c r="R372" s="214"/>
      <c r="S372" s="214" t="str">
        <f>'خدابنده مرکزی چشم انداز'!S65</f>
        <v>*</v>
      </c>
      <c r="T372" s="214"/>
      <c r="U372" s="136">
        <v>40</v>
      </c>
      <c r="V372" s="136">
        <v>120</v>
      </c>
    </row>
    <row r="373" spans="1:22" ht="19.5" customHeight="1" x14ac:dyDescent="0.25">
      <c r="A373" s="60">
        <v>3</v>
      </c>
      <c r="B373" s="264"/>
      <c r="C373" s="222">
        <v>163</v>
      </c>
      <c r="D373" s="214">
        <v>60</v>
      </c>
      <c r="E373" s="458"/>
      <c r="F373" s="214" t="s">
        <v>1367</v>
      </c>
      <c r="G373" s="214" t="s">
        <v>471</v>
      </c>
      <c r="H373" s="214" t="s">
        <v>1345</v>
      </c>
      <c r="I373" s="214" t="s">
        <v>1037</v>
      </c>
      <c r="J373" s="214" t="s">
        <v>1216</v>
      </c>
      <c r="K373" s="214" t="str">
        <f>'خدابنده مرکزی چشم انداز'!J66</f>
        <v>98/01/29</v>
      </c>
      <c r="L373" s="214">
        <f>'[1]خدابنده مرکزی چشم انداز'!G61</f>
        <v>0</v>
      </c>
      <c r="M373" s="214">
        <f>'[1]خدابنده مرکزی چشم انداز'!H61</f>
        <v>0</v>
      </c>
      <c r="N373" s="214" t="str">
        <f>'خدابنده مرکزی چشم انداز'!Q66</f>
        <v>*</v>
      </c>
      <c r="O373" s="214">
        <f>'[1]خدابنده مرکزی چشم انداز'!R61</f>
        <v>0</v>
      </c>
      <c r="P373" s="214"/>
      <c r="Q373" s="214">
        <f>'خدابنده مرکزی چشم انداز'!T66</f>
        <v>0</v>
      </c>
      <c r="R373" s="214"/>
      <c r="S373" s="214" t="str">
        <f>'خدابنده مرکزی چشم انداز'!S66</f>
        <v>*</v>
      </c>
      <c r="T373" s="214"/>
      <c r="U373" s="136">
        <v>38</v>
      </c>
      <c r="V373" s="136">
        <v>130</v>
      </c>
    </row>
    <row r="374" spans="1:22" ht="19.5" customHeight="1" x14ac:dyDescent="0.25">
      <c r="A374" s="60">
        <v>3</v>
      </c>
      <c r="B374" s="264"/>
      <c r="C374" s="222">
        <v>164</v>
      </c>
      <c r="D374" s="214">
        <v>61</v>
      </c>
      <c r="E374" s="458"/>
      <c r="F374" s="214" t="s">
        <v>1360</v>
      </c>
      <c r="G374" s="214" t="s">
        <v>464</v>
      </c>
      <c r="H374" s="214" t="s">
        <v>1345</v>
      </c>
      <c r="I374" s="214" t="s">
        <v>1037</v>
      </c>
      <c r="J374" s="214" t="s">
        <v>1216</v>
      </c>
      <c r="K374" s="214" t="str">
        <f>'خدابنده مرکزی چشم انداز'!J67</f>
        <v>97/12/23</v>
      </c>
      <c r="L374" s="214">
        <f>'[1]خدابنده مرکزی چشم انداز'!G51</f>
        <v>0</v>
      </c>
      <c r="M374" s="214">
        <f>'[1]خدابنده مرکزی چشم انداز'!H51</f>
        <v>0</v>
      </c>
      <c r="N374" s="214" t="str">
        <f>'خدابنده مرکزی چشم انداز'!Q67</f>
        <v>*</v>
      </c>
      <c r="O374" s="214">
        <f>'[1]خدابنده مرکزی چشم انداز'!R51</f>
        <v>0</v>
      </c>
      <c r="P374" s="214"/>
      <c r="Q374" s="214">
        <f>'خدابنده مرکزی چشم انداز'!T67</f>
        <v>0</v>
      </c>
      <c r="R374" s="214"/>
      <c r="S374" s="214" t="str">
        <f>'خدابنده مرکزی چشم انداز'!S67</f>
        <v>*</v>
      </c>
      <c r="T374" s="214"/>
      <c r="U374" s="136">
        <v>35</v>
      </c>
      <c r="V374" s="136">
        <v>127</v>
      </c>
    </row>
    <row r="375" spans="1:22" ht="19.5" customHeight="1" x14ac:dyDescent="0.25">
      <c r="A375" s="60">
        <v>3</v>
      </c>
      <c r="B375" s="264"/>
      <c r="C375" s="222">
        <v>165</v>
      </c>
      <c r="D375" s="214">
        <v>62</v>
      </c>
      <c r="E375" s="458"/>
      <c r="F375" s="214" t="s">
        <v>1354</v>
      </c>
      <c r="G375" s="214" t="s">
        <v>458</v>
      </c>
      <c r="H375" s="214" t="s">
        <v>1345</v>
      </c>
      <c r="I375" s="214" t="s">
        <v>1037</v>
      </c>
      <c r="J375" s="214" t="s">
        <v>1216</v>
      </c>
      <c r="K375" s="214" t="str">
        <f>'خدابنده مرکزی چشم انداز'!J68</f>
        <v>97/12/23</v>
      </c>
      <c r="L375" s="214">
        <f>'[1]خدابنده مرکزی چشم انداز'!G44</f>
        <v>0</v>
      </c>
      <c r="M375" s="214">
        <f>'[1]خدابنده مرکزی چشم انداز'!H44</f>
        <v>0</v>
      </c>
      <c r="N375" s="214" t="str">
        <f>'خدابنده مرکزی چشم انداز'!Q68</f>
        <v>*</v>
      </c>
      <c r="O375" s="214">
        <f>'[1]خدابنده مرکزی چشم انداز'!R44</f>
        <v>0</v>
      </c>
      <c r="P375" s="214"/>
      <c r="Q375" s="214">
        <f>'خدابنده مرکزی چشم انداز'!T68</f>
        <v>0</v>
      </c>
      <c r="R375" s="214"/>
      <c r="S375" s="214" t="str">
        <f>'خدابنده مرکزی چشم انداز'!S68</f>
        <v>*</v>
      </c>
      <c r="T375" s="214"/>
      <c r="U375" s="136">
        <v>34</v>
      </c>
      <c r="V375" s="136">
        <v>107</v>
      </c>
    </row>
    <row r="376" spans="1:22" ht="19.5" customHeight="1" x14ac:dyDescent="0.25">
      <c r="A376" s="60">
        <v>3</v>
      </c>
      <c r="B376" s="264"/>
      <c r="C376" s="222">
        <v>166</v>
      </c>
      <c r="D376" s="214">
        <v>63</v>
      </c>
      <c r="E376" s="458"/>
      <c r="F376" s="214" t="s">
        <v>1359</v>
      </c>
      <c r="G376" s="214" t="s">
        <v>463</v>
      </c>
      <c r="H376" s="214" t="s">
        <v>1345</v>
      </c>
      <c r="I376" s="214" t="s">
        <v>1037</v>
      </c>
      <c r="J376" s="214" t="s">
        <v>1216</v>
      </c>
      <c r="K376" s="214" t="str">
        <f>'خدابنده مرکزی چشم انداز'!J69</f>
        <v>97/12/23</v>
      </c>
      <c r="L376" s="214">
        <f>'[1]خدابنده مرکزی چشم انداز'!G50</f>
        <v>0</v>
      </c>
      <c r="M376" s="214">
        <f>'[1]خدابنده مرکزی چشم انداز'!H50</f>
        <v>0</v>
      </c>
      <c r="N376" s="214" t="str">
        <f>'خدابنده مرکزی چشم انداز'!Q69</f>
        <v>*</v>
      </c>
      <c r="O376" s="214">
        <f>'[1]خدابنده مرکزی چشم انداز'!R50</f>
        <v>0</v>
      </c>
      <c r="P376" s="214"/>
      <c r="Q376" s="214">
        <f>'خدابنده مرکزی چشم انداز'!T69</f>
        <v>0</v>
      </c>
      <c r="R376" s="214"/>
      <c r="S376" s="214" t="str">
        <f>'خدابنده مرکزی چشم انداز'!S69</f>
        <v>*</v>
      </c>
      <c r="T376" s="214"/>
      <c r="U376" s="136">
        <v>32</v>
      </c>
      <c r="V376" s="136">
        <v>109</v>
      </c>
    </row>
    <row r="377" spans="1:22" ht="19.5" customHeight="1" x14ac:dyDescent="0.25">
      <c r="A377" s="60">
        <v>3</v>
      </c>
      <c r="B377" s="264"/>
      <c r="C377" s="222">
        <v>167</v>
      </c>
      <c r="D377" s="214">
        <v>64</v>
      </c>
      <c r="E377" s="458"/>
      <c r="F377" s="214" t="s">
        <v>1392</v>
      </c>
      <c r="G377" s="214" t="s">
        <v>186</v>
      </c>
      <c r="H377" s="214" t="s">
        <v>1380</v>
      </c>
      <c r="I377" s="214" t="s">
        <v>1037</v>
      </c>
      <c r="J377" s="214" t="s">
        <v>1216</v>
      </c>
      <c r="K377" s="214" t="str">
        <f>'خدابنده مرکزی چشم انداز'!J70</f>
        <v>97/12/22</v>
      </c>
      <c r="L377" s="214">
        <f>'[1]خدابنده مرکزی چشم انداز'!G88</f>
        <v>0</v>
      </c>
      <c r="M377" s="214">
        <f>'[1]خدابنده مرکزی چشم انداز'!H88</f>
        <v>0</v>
      </c>
      <c r="N377" s="214" t="str">
        <f>'خدابنده مرکزی چشم انداز'!Q70</f>
        <v>*</v>
      </c>
      <c r="O377" s="214">
        <f>'[1]خدابنده مرکزی چشم انداز'!R88</f>
        <v>0</v>
      </c>
      <c r="P377" s="214"/>
      <c r="Q377" s="214" t="str">
        <f>'خدابنده مرکزی چشم انداز'!T70</f>
        <v>*</v>
      </c>
      <c r="R377" s="214"/>
      <c r="S377" s="214" t="str">
        <f>'خدابنده مرکزی چشم انداز'!S70</f>
        <v>*</v>
      </c>
      <c r="T377" s="214"/>
      <c r="U377" s="136">
        <v>32</v>
      </c>
      <c r="V377" s="136">
        <v>100</v>
      </c>
    </row>
    <row r="378" spans="1:22" ht="19.5" customHeight="1" x14ac:dyDescent="0.25">
      <c r="A378" s="60">
        <v>3</v>
      </c>
      <c r="B378" s="264"/>
      <c r="C378" s="222">
        <v>168</v>
      </c>
      <c r="D378" s="214">
        <v>65</v>
      </c>
      <c r="E378" s="458"/>
      <c r="F378" s="214" t="s">
        <v>1397</v>
      </c>
      <c r="G378" s="214" t="s">
        <v>494</v>
      </c>
      <c r="H378" s="214" t="s">
        <v>1380</v>
      </c>
      <c r="I378" s="214" t="s">
        <v>1037</v>
      </c>
      <c r="J378" s="214" t="s">
        <v>1216</v>
      </c>
      <c r="K378" s="214" t="str">
        <f>'خدابنده مرکزی چشم انداز'!J71</f>
        <v>97/12/22</v>
      </c>
      <c r="L378" s="214">
        <f>'[1]خدابنده مرکزی چشم انداز'!G96</f>
        <v>0</v>
      </c>
      <c r="M378" s="214">
        <f>'[1]خدابنده مرکزی چشم انداز'!H96</f>
        <v>0</v>
      </c>
      <c r="N378" s="214" t="str">
        <f>'خدابنده مرکزی چشم انداز'!Q71</f>
        <v>*</v>
      </c>
      <c r="O378" s="214">
        <f>'[1]خدابنده مرکزی چشم انداز'!R96</f>
        <v>0</v>
      </c>
      <c r="P378" s="214"/>
      <c r="Q378" s="214" t="str">
        <f>'خدابنده مرکزی چشم انداز'!T71</f>
        <v>*</v>
      </c>
      <c r="R378" s="214"/>
      <c r="S378" s="214" t="str">
        <f>'خدابنده مرکزی چشم انداز'!S71</f>
        <v>*</v>
      </c>
      <c r="T378" s="214"/>
      <c r="U378" s="136">
        <v>32</v>
      </c>
      <c r="V378" s="136">
        <v>99</v>
      </c>
    </row>
    <row r="379" spans="1:22" ht="19.5" customHeight="1" x14ac:dyDescent="0.25">
      <c r="A379" s="60">
        <v>3</v>
      </c>
      <c r="B379" s="264"/>
      <c r="C379" s="222">
        <v>169</v>
      </c>
      <c r="D379" s="214">
        <v>66</v>
      </c>
      <c r="E379" s="458"/>
      <c r="F379" s="214" t="s">
        <v>1384</v>
      </c>
      <c r="G379" s="214" t="s">
        <v>483</v>
      </c>
      <c r="H379" s="214" t="s">
        <v>1380</v>
      </c>
      <c r="I379" s="214" t="s">
        <v>1037</v>
      </c>
      <c r="J379" s="214" t="s">
        <v>1216</v>
      </c>
      <c r="K379" s="214" t="str">
        <f>'خدابنده مرکزی چشم انداز'!J72</f>
        <v>97/12/16</v>
      </c>
      <c r="L379" s="214">
        <f>'[1]خدابنده مرکزی چشم انداز'!G78</f>
        <v>0</v>
      </c>
      <c r="M379" s="214">
        <f>'[1]خدابنده مرکزی چشم انداز'!H78</f>
        <v>0</v>
      </c>
      <c r="N379" s="214" t="str">
        <f>'خدابنده مرکزی چشم انداز'!Q72</f>
        <v>*</v>
      </c>
      <c r="O379" s="214">
        <f>'[1]خدابنده مرکزی چشم انداز'!R78</f>
        <v>0</v>
      </c>
      <c r="P379" s="214"/>
      <c r="Q379" s="214" t="str">
        <f>'خدابنده مرکزی چشم انداز'!T72</f>
        <v>*</v>
      </c>
      <c r="R379" s="214"/>
      <c r="S379" s="214" t="str">
        <f>'خدابنده مرکزی چشم انداز'!S72</f>
        <v>*</v>
      </c>
      <c r="T379" s="214"/>
      <c r="U379" s="136">
        <v>31</v>
      </c>
      <c r="V379" s="136">
        <v>96</v>
      </c>
    </row>
    <row r="380" spans="1:22" ht="19.5" customHeight="1" x14ac:dyDescent="0.25">
      <c r="A380" s="60">
        <v>3</v>
      </c>
      <c r="B380" s="264"/>
      <c r="C380" s="222">
        <v>170</v>
      </c>
      <c r="D380" s="214">
        <v>67</v>
      </c>
      <c r="E380" s="458"/>
      <c r="F380" s="214" t="s">
        <v>1325</v>
      </c>
      <c r="G380" s="214" t="s">
        <v>426</v>
      </c>
      <c r="H380" s="214" t="s">
        <v>1323</v>
      </c>
      <c r="I380" s="214" t="s">
        <v>1037</v>
      </c>
      <c r="J380" s="214" t="s">
        <v>1216</v>
      </c>
      <c r="K380" s="214" t="str">
        <f>'خدابنده مرکزی چشم انداز'!J73</f>
        <v>97/12/23</v>
      </c>
      <c r="L380" s="214">
        <f>'[1]خدابنده مرکزی چشم انداز'!G12</f>
        <v>0</v>
      </c>
      <c r="M380" s="214">
        <f>'[1]خدابنده مرکزی چشم انداز'!H12</f>
        <v>0</v>
      </c>
      <c r="N380" s="214" t="str">
        <f>'خدابنده مرکزی چشم انداز'!Q73</f>
        <v>*</v>
      </c>
      <c r="O380" s="214">
        <f>'[1]خدابنده مرکزی چشم انداز'!R12</f>
        <v>0</v>
      </c>
      <c r="P380" s="214"/>
      <c r="Q380" s="214">
        <f>'خدابنده مرکزی چشم انداز'!T73</f>
        <v>0</v>
      </c>
      <c r="R380" s="214"/>
      <c r="S380" s="214" t="str">
        <f>'خدابنده مرکزی چشم انداز'!S73</f>
        <v>*</v>
      </c>
      <c r="T380" s="214"/>
      <c r="U380" s="136">
        <v>26</v>
      </c>
      <c r="V380" s="136">
        <v>93</v>
      </c>
    </row>
    <row r="381" spans="1:22" ht="19.5" customHeight="1" x14ac:dyDescent="0.25">
      <c r="A381" s="60">
        <v>3</v>
      </c>
      <c r="B381" s="264"/>
      <c r="C381" s="222">
        <v>171</v>
      </c>
      <c r="D381" s="214">
        <v>68</v>
      </c>
      <c r="E381" s="458"/>
      <c r="F381" s="214" t="s">
        <v>1365</v>
      </c>
      <c r="G381" s="214" t="s">
        <v>469</v>
      </c>
      <c r="H381" s="214" t="s">
        <v>1345</v>
      </c>
      <c r="I381" s="214" t="s">
        <v>1037</v>
      </c>
      <c r="J381" s="214" t="s">
        <v>1216</v>
      </c>
      <c r="K381" s="214" t="str">
        <f>'خدابنده مرکزی چشم انداز'!J74</f>
        <v>98/02/12</v>
      </c>
      <c r="L381" s="214">
        <f>'[1]خدابنده مرکزی چشم انداز'!G57</f>
        <v>0</v>
      </c>
      <c r="M381" s="214">
        <f>'[1]خدابنده مرکزی چشم انداز'!H57</f>
        <v>0</v>
      </c>
      <c r="N381" s="214" t="str">
        <f>'خدابنده مرکزی چشم انداز'!Q74</f>
        <v>*</v>
      </c>
      <c r="O381" s="214">
        <f>'[1]خدابنده مرکزی چشم انداز'!R57</f>
        <v>0</v>
      </c>
      <c r="P381" s="214"/>
      <c r="Q381" s="214">
        <f>'خدابنده مرکزی چشم انداز'!T74</f>
        <v>0</v>
      </c>
      <c r="R381" s="214"/>
      <c r="S381" s="214">
        <f>'خدابنده مرکزی چشم انداز'!S74</f>
        <v>0</v>
      </c>
      <c r="T381" s="214"/>
      <c r="U381" s="136">
        <v>21</v>
      </c>
      <c r="V381" s="136">
        <v>86</v>
      </c>
    </row>
    <row r="382" spans="1:22" ht="19.5" customHeight="1" x14ac:dyDescent="0.25">
      <c r="A382" s="60">
        <v>3</v>
      </c>
      <c r="B382" s="264"/>
      <c r="C382" s="222">
        <v>172</v>
      </c>
      <c r="D382" s="214">
        <v>69</v>
      </c>
      <c r="E382" s="458"/>
      <c r="F382" s="214" t="s">
        <v>1382</v>
      </c>
      <c r="G382" s="214" t="s">
        <v>482</v>
      </c>
      <c r="H382" s="214" t="s">
        <v>1380</v>
      </c>
      <c r="I382" s="214" t="s">
        <v>1037</v>
      </c>
      <c r="J382" s="214" t="s">
        <v>1216</v>
      </c>
      <c r="K382" s="214" t="str">
        <f>'خدابنده مرکزی چشم انداز'!J75</f>
        <v>98/02/12</v>
      </c>
      <c r="L382" s="214">
        <f>'[1]خدابنده مرکزی چشم انداز'!G76</f>
        <v>0</v>
      </c>
      <c r="M382" s="214">
        <f>'[1]خدابنده مرکزی چشم انداز'!H76</f>
        <v>0</v>
      </c>
      <c r="N382" s="214" t="str">
        <f>'خدابنده مرکزی چشم انداز'!Q75</f>
        <v>*</v>
      </c>
      <c r="O382" s="214">
        <f>'[1]خدابنده مرکزی چشم انداز'!R76</f>
        <v>0</v>
      </c>
      <c r="P382" s="214"/>
      <c r="Q382" s="214">
        <f>'خدابنده مرکزی چشم انداز'!T75</f>
        <v>0</v>
      </c>
      <c r="R382" s="214"/>
      <c r="S382" s="214">
        <f>'خدابنده مرکزی چشم انداز'!S75</f>
        <v>0</v>
      </c>
      <c r="T382" s="214"/>
      <c r="U382" s="136">
        <v>19</v>
      </c>
      <c r="V382" s="136">
        <v>66</v>
      </c>
    </row>
    <row r="383" spans="1:22" ht="19.5" customHeight="1" x14ac:dyDescent="0.25">
      <c r="A383" s="60">
        <v>3</v>
      </c>
      <c r="B383" s="264"/>
      <c r="C383" s="222">
        <v>173</v>
      </c>
      <c r="D383" s="214">
        <v>70</v>
      </c>
      <c r="E383" s="458"/>
      <c r="F383" s="214" t="s">
        <v>1396</v>
      </c>
      <c r="G383" s="214" t="s">
        <v>493</v>
      </c>
      <c r="H383" s="214" t="s">
        <v>1380</v>
      </c>
      <c r="I383" s="214" t="s">
        <v>1037</v>
      </c>
      <c r="J383" s="214" t="s">
        <v>1216</v>
      </c>
      <c r="K383" s="214" t="str">
        <f>'خدابنده مرکزی چشم انداز'!J76</f>
        <v>98/02/12</v>
      </c>
      <c r="L383" s="214">
        <f>'[1]خدابنده مرکزی چشم انداز'!G92</f>
        <v>0</v>
      </c>
      <c r="M383" s="214">
        <f>'[1]خدابنده مرکزی چشم انداز'!H92</f>
        <v>0</v>
      </c>
      <c r="N383" s="214" t="str">
        <f>'خدابنده مرکزی چشم انداز'!Q76</f>
        <v>*</v>
      </c>
      <c r="O383" s="214">
        <f>'[1]خدابنده مرکزی چشم انداز'!R92</f>
        <v>0</v>
      </c>
      <c r="P383" s="214"/>
      <c r="Q383" s="214">
        <f>'خدابنده مرکزی چشم انداز'!T76</f>
        <v>0</v>
      </c>
      <c r="R383" s="214"/>
      <c r="S383" s="214">
        <f>'خدابنده مرکزی چشم انداز'!S76</f>
        <v>0</v>
      </c>
      <c r="T383" s="214"/>
      <c r="U383" s="136">
        <v>19</v>
      </c>
      <c r="V383" s="136">
        <v>57</v>
      </c>
    </row>
    <row r="384" spans="1:22" ht="19.5" customHeight="1" x14ac:dyDescent="0.25">
      <c r="A384" s="60">
        <v>3</v>
      </c>
      <c r="B384" s="264"/>
      <c r="C384" s="222">
        <v>174</v>
      </c>
      <c r="D384" s="214">
        <v>71</v>
      </c>
      <c r="E384" s="458"/>
      <c r="F384" s="214" t="s">
        <v>1351</v>
      </c>
      <c r="G384" s="214" t="s">
        <v>455</v>
      </c>
      <c r="H384" s="214" t="s">
        <v>1345</v>
      </c>
      <c r="I384" s="214" t="s">
        <v>1037</v>
      </c>
      <c r="J384" s="214" t="s">
        <v>1216</v>
      </c>
      <c r="K384" s="214" t="str">
        <f>'خدابنده مرکزی چشم انداز'!J77</f>
        <v>98/02/12</v>
      </c>
      <c r="L384" s="214">
        <f>'[1]خدابنده مرکزی چشم انداز'!G41</f>
        <v>0</v>
      </c>
      <c r="M384" s="214">
        <f>'[1]خدابنده مرکزی چشم انداز'!H41</f>
        <v>0</v>
      </c>
      <c r="N384" s="214" t="str">
        <f>'خدابنده مرکزی چشم انداز'!Q77</f>
        <v>*</v>
      </c>
      <c r="O384" s="214">
        <f>'[1]خدابنده مرکزی چشم انداز'!R41</f>
        <v>0</v>
      </c>
      <c r="P384" s="214"/>
      <c r="Q384" s="214">
        <f>'خدابنده مرکزی چشم انداز'!T77</f>
        <v>0</v>
      </c>
      <c r="R384" s="214"/>
      <c r="S384" s="214">
        <f>'خدابنده مرکزی چشم انداز'!S77</f>
        <v>0</v>
      </c>
      <c r="T384" s="214"/>
      <c r="U384" s="136">
        <v>10</v>
      </c>
      <c r="V384" s="136">
        <v>29</v>
      </c>
    </row>
    <row r="385" spans="1:35" ht="19.5" customHeight="1" x14ac:dyDescent="0.25">
      <c r="A385" s="60">
        <v>3</v>
      </c>
      <c r="B385" s="264"/>
      <c r="C385" s="222">
        <v>175</v>
      </c>
      <c r="D385" s="214">
        <v>72</v>
      </c>
      <c r="E385" s="458"/>
      <c r="F385" s="214" t="s">
        <v>1324</v>
      </c>
      <c r="G385" s="214" t="s">
        <v>425</v>
      </c>
      <c r="H385" s="214" t="s">
        <v>1323</v>
      </c>
      <c r="I385" s="214" t="s">
        <v>1037</v>
      </c>
      <c r="J385" s="214" t="s">
        <v>1216</v>
      </c>
      <c r="K385" s="214" t="str">
        <f>'خدابنده مرکزی چشم انداز'!J78</f>
        <v>98/02/12</v>
      </c>
      <c r="L385" s="214">
        <f>'[1]خدابنده مرکزی چشم انداز'!G11</f>
        <v>0</v>
      </c>
      <c r="M385" s="214">
        <f>'[1]خدابنده مرکزی چشم انداز'!H11</f>
        <v>0</v>
      </c>
      <c r="N385" s="214" t="str">
        <f>'خدابنده مرکزی چشم انداز'!Q78</f>
        <v>*</v>
      </c>
      <c r="O385" s="214">
        <f>'[1]خدابنده مرکزی چشم انداز'!R11</f>
        <v>0</v>
      </c>
      <c r="P385" s="214"/>
      <c r="Q385" s="214">
        <f>'خدابنده مرکزی چشم انداز'!T78</f>
        <v>0</v>
      </c>
      <c r="R385" s="214"/>
      <c r="S385" s="214">
        <f>'خدابنده مرکزی چشم انداز'!S78</f>
        <v>0</v>
      </c>
      <c r="T385" s="214"/>
      <c r="U385" s="136">
        <v>8</v>
      </c>
      <c r="V385" s="136">
        <v>36</v>
      </c>
    </row>
    <row r="386" spans="1:35" ht="19.5" customHeight="1" x14ac:dyDescent="0.25">
      <c r="A386" s="60">
        <v>3</v>
      </c>
      <c r="B386" s="264"/>
      <c r="C386" s="222">
        <v>176</v>
      </c>
      <c r="D386" s="214">
        <v>73</v>
      </c>
      <c r="E386" s="458"/>
      <c r="F386" s="214" t="s">
        <v>1374</v>
      </c>
      <c r="G386" s="214" t="s">
        <v>477</v>
      </c>
      <c r="H386" s="214" t="s">
        <v>1375</v>
      </c>
      <c r="I386" s="214" t="s">
        <v>1037</v>
      </c>
      <c r="J386" s="214" t="s">
        <v>1216</v>
      </c>
      <c r="K386" s="214" t="str">
        <f>'خدابنده مرکزی چشم انداز'!J79</f>
        <v>98/02/13</v>
      </c>
      <c r="L386" s="214">
        <f>'[1]خدابنده مرکزی چشم انداز'!G68</f>
        <v>0</v>
      </c>
      <c r="M386" s="214">
        <f>'[1]خدابنده مرکزی چشم انداز'!H68</f>
        <v>0</v>
      </c>
      <c r="N386" s="214" t="str">
        <f>'خدابنده مرکزی چشم انداز'!Q79</f>
        <v>*</v>
      </c>
      <c r="O386" s="214">
        <f>'[1]خدابنده مرکزی چشم انداز'!R68</f>
        <v>0</v>
      </c>
      <c r="P386" s="214"/>
      <c r="Q386" s="214">
        <f>'خدابنده مرکزی چشم انداز'!T79</f>
        <v>0</v>
      </c>
      <c r="R386" s="214"/>
      <c r="S386" s="214">
        <f>'خدابنده مرکزی چشم انداز'!S79</f>
        <v>0</v>
      </c>
      <c r="T386" s="214"/>
      <c r="U386" s="136">
        <v>8</v>
      </c>
      <c r="V386" s="136">
        <v>26</v>
      </c>
    </row>
    <row r="387" spans="1:35" ht="19.5" customHeight="1" x14ac:dyDescent="0.25">
      <c r="A387" s="60">
        <v>3</v>
      </c>
      <c r="B387" s="264"/>
      <c r="C387" s="222">
        <v>177</v>
      </c>
      <c r="D387" s="214">
        <v>74</v>
      </c>
      <c r="E387" s="458"/>
      <c r="F387" s="214" t="s">
        <v>1395</v>
      </c>
      <c r="G387" s="214" t="s">
        <v>492</v>
      </c>
      <c r="H387" s="214" t="s">
        <v>1380</v>
      </c>
      <c r="I387" s="214" t="s">
        <v>1037</v>
      </c>
      <c r="J387" s="214" t="s">
        <v>1216</v>
      </c>
      <c r="K387" s="214">
        <f>'خدابنده مرکزی چشم انداز'!J80</f>
        <v>0</v>
      </c>
      <c r="L387" s="214">
        <f>'[1]خدابنده مرکزی چشم انداز'!G91</f>
        <v>0</v>
      </c>
      <c r="M387" s="214">
        <f>'[1]خدابنده مرکزی چشم انداز'!H91</f>
        <v>0</v>
      </c>
      <c r="N387" s="214">
        <f>'خدابنده مرکزی چشم انداز'!Q80</f>
        <v>0</v>
      </c>
      <c r="O387" s="214">
        <f>'[1]خدابنده مرکزی چشم انداز'!R91</f>
        <v>0</v>
      </c>
      <c r="P387" s="214"/>
      <c r="Q387" s="214">
        <f>'خدابنده مرکزی چشم انداز'!T80</f>
        <v>0</v>
      </c>
      <c r="R387" s="214"/>
      <c r="S387" s="214">
        <f>'خدابنده مرکزی چشم انداز'!S80</f>
        <v>0</v>
      </c>
      <c r="T387" s="214"/>
      <c r="U387" s="54">
        <v>1</v>
      </c>
      <c r="V387" s="54">
        <v>3</v>
      </c>
    </row>
    <row r="388" spans="1:35" ht="19.5" customHeight="1" x14ac:dyDescent="0.25">
      <c r="A388" s="60">
        <v>3</v>
      </c>
      <c r="B388" s="264"/>
      <c r="C388" s="222">
        <v>178</v>
      </c>
      <c r="D388" s="214">
        <v>75</v>
      </c>
      <c r="E388" s="458"/>
      <c r="F388" s="214" t="s">
        <v>1376</v>
      </c>
      <c r="G388" s="214" t="s">
        <v>478</v>
      </c>
      <c r="H388" s="214" t="s">
        <v>1375</v>
      </c>
      <c r="I388" s="214" t="s">
        <v>1037</v>
      </c>
      <c r="J388" s="214" t="s">
        <v>1216</v>
      </c>
      <c r="K388" s="214">
        <f>'خدابنده مرکزی چشم انداز'!J81</f>
        <v>0</v>
      </c>
      <c r="L388" s="214">
        <f>'[1]خدابنده مرکزی چشم انداز'!G70</f>
        <v>0</v>
      </c>
      <c r="M388" s="214">
        <f>'[1]خدابنده مرکزی چشم انداز'!H70</f>
        <v>0</v>
      </c>
      <c r="N388" s="214">
        <f>'خدابنده مرکزی چشم انداز'!Q81</f>
        <v>0</v>
      </c>
      <c r="O388" s="214">
        <f>'[1]خدابنده مرکزی چشم انداز'!R70</f>
        <v>0</v>
      </c>
      <c r="P388" s="214"/>
      <c r="Q388" s="214">
        <f>'خدابنده مرکزی چشم انداز'!T81</f>
        <v>0</v>
      </c>
      <c r="R388" s="214"/>
      <c r="S388" s="214">
        <f>'خدابنده مرکزی چشم انداز'!S81</f>
        <v>0</v>
      </c>
      <c r="T388" s="214"/>
      <c r="U388" s="54">
        <v>1</v>
      </c>
      <c r="V388" s="54">
        <v>2</v>
      </c>
    </row>
    <row r="389" spans="1:35" s="56" customFormat="1" ht="19.5" customHeight="1" x14ac:dyDescent="0.25">
      <c r="A389" s="61"/>
      <c r="B389" s="264"/>
      <c r="C389" s="51"/>
      <c r="D389" s="54"/>
      <c r="E389" s="458"/>
      <c r="F389" s="54"/>
      <c r="G389" s="54"/>
      <c r="H389" s="54"/>
      <c r="I389" s="54"/>
      <c r="J389" s="54"/>
      <c r="K389" s="447" t="s">
        <v>1963</v>
      </c>
      <c r="L389" s="448"/>
      <c r="M389" s="226" t="s">
        <v>994</v>
      </c>
      <c r="N389" s="226">
        <f>COUNTIF(N390:N436,"*")</f>
        <v>47</v>
      </c>
      <c r="O389" s="447" t="s">
        <v>1938</v>
      </c>
      <c r="P389" s="448"/>
      <c r="Q389" s="226">
        <f>COUNTIF(N390:N433,"*")</f>
        <v>44</v>
      </c>
      <c r="R389" s="447" t="s">
        <v>1936</v>
      </c>
      <c r="S389" s="448"/>
      <c r="T389" s="226">
        <f>COUNTIF(N434:N436,"*")</f>
        <v>3</v>
      </c>
      <c r="W389"/>
      <c r="X389"/>
      <c r="Y389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</row>
    <row r="390" spans="1:35" ht="19.5" customHeight="1" x14ac:dyDescent="0.25">
      <c r="A390" s="60">
        <v>3</v>
      </c>
      <c r="B390" s="264"/>
      <c r="C390" s="222">
        <v>179</v>
      </c>
      <c r="D390" s="214">
        <v>1</v>
      </c>
      <c r="E390" s="458"/>
      <c r="F390" s="214" t="s">
        <v>1444</v>
      </c>
      <c r="G390" s="214" t="s">
        <v>416</v>
      </c>
      <c r="H390" s="214" t="s">
        <v>1403</v>
      </c>
      <c r="I390" s="214" t="s">
        <v>1403</v>
      </c>
      <c r="J390" s="214" t="s">
        <v>1216</v>
      </c>
      <c r="K390" s="214" t="str">
        <f>'خدابنده سجاسرود چشم انداز'!J7</f>
        <v>97/10/13</v>
      </c>
      <c r="L390" s="214">
        <f>'[1]خدابنده سجاسرود چشم انداز'!G54</f>
        <v>0</v>
      </c>
      <c r="M390" s="214">
        <f>'[1]خدابنده سجاسرود چشم انداز'!H54</f>
        <v>0</v>
      </c>
      <c r="N390" s="214" t="str">
        <f>'خدابنده سجاسرود چشم انداز'!Q7</f>
        <v>*</v>
      </c>
      <c r="O390" s="214">
        <f>'[1]خدابنده سجاسرود چشم انداز'!R54</f>
        <v>0</v>
      </c>
      <c r="P390" s="214"/>
      <c r="Q390" s="214">
        <f>'خدابنده سجاسرود چشم انداز'!T7</f>
        <v>0</v>
      </c>
      <c r="R390" s="214"/>
      <c r="S390" s="214" t="str">
        <f>'خدابنده سجاسرود چشم انداز'!S7</f>
        <v>*</v>
      </c>
      <c r="T390" s="214"/>
      <c r="U390" s="136">
        <v>549</v>
      </c>
      <c r="V390" s="136">
        <v>1787</v>
      </c>
    </row>
    <row r="391" spans="1:35" s="56" customFormat="1" ht="19.5" customHeight="1" x14ac:dyDescent="0.25">
      <c r="A391" s="61">
        <v>3</v>
      </c>
      <c r="B391" s="264"/>
      <c r="C391" s="222">
        <v>180</v>
      </c>
      <c r="D391" s="214">
        <v>2</v>
      </c>
      <c r="E391" s="458"/>
      <c r="F391" s="214" t="s">
        <v>1447</v>
      </c>
      <c r="G391" s="214" t="s">
        <v>420</v>
      </c>
      <c r="H391" s="214" t="s">
        <v>1403</v>
      </c>
      <c r="I391" s="214" t="s">
        <v>1403</v>
      </c>
      <c r="J391" s="214" t="s">
        <v>1216</v>
      </c>
      <c r="K391" s="214" t="str">
        <f>'خدابنده سجاسرود چشم انداز'!J8</f>
        <v>97/10/13</v>
      </c>
      <c r="L391" s="214">
        <f>'[1]خدابنده سجاسرود چشم انداز'!G57</f>
        <v>0</v>
      </c>
      <c r="M391" s="214">
        <f>'[1]خدابنده سجاسرود چشم انداز'!H57</f>
        <v>0</v>
      </c>
      <c r="N391" s="214" t="str">
        <f>'خدابنده سجاسرود چشم انداز'!Q8</f>
        <v>*</v>
      </c>
      <c r="O391" s="214">
        <f>'[1]خدابنده سجاسرود چشم انداز'!R57</f>
        <v>0</v>
      </c>
      <c r="P391" s="214"/>
      <c r="Q391" s="214">
        <f>'خدابنده سجاسرود چشم انداز'!T8</f>
        <v>0</v>
      </c>
      <c r="R391" s="214"/>
      <c r="S391" s="214">
        <f>'خدابنده سجاسرود چشم انداز'!S8</f>
        <v>0</v>
      </c>
      <c r="T391" s="214"/>
      <c r="U391" s="136">
        <v>490</v>
      </c>
      <c r="V391" s="136">
        <v>1646</v>
      </c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</row>
    <row r="392" spans="1:35" ht="19.5" customHeight="1" x14ac:dyDescent="0.25">
      <c r="A392" s="60">
        <v>3</v>
      </c>
      <c r="B392" s="264"/>
      <c r="C392" s="222">
        <v>181</v>
      </c>
      <c r="D392" s="214">
        <v>3</v>
      </c>
      <c r="E392" s="458"/>
      <c r="F392" s="214" t="s">
        <v>1419</v>
      </c>
      <c r="G392" s="214" t="s">
        <v>391</v>
      </c>
      <c r="H392" s="214" t="s">
        <v>1402</v>
      </c>
      <c r="I392" s="214" t="s">
        <v>1403</v>
      </c>
      <c r="J392" s="214" t="s">
        <v>1216</v>
      </c>
      <c r="K392" s="214" t="str">
        <f>'خدابنده سجاسرود چشم انداز'!J9</f>
        <v>97/12/3</v>
      </c>
      <c r="L392" s="214">
        <f>'[1]خدابنده سجاسرود چشم انداز'!G25</f>
        <v>0</v>
      </c>
      <c r="M392" s="214">
        <f>'[1]خدابنده سجاسرود چشم انداز'!H25</f>
        <v>0</v>
      </c>
      <c r="N392" s="214" t="str">
        <f>'خدابنده سجاسرود چشم انداز'!Q9</f>
        <v>*</v>
      </c>
      <c r="O392" s="214">
        <f>'[1]خدابنده سجاسرود چشم انداز'!R25</f>
        <v>0</v>
      </c>
      <c r="P392" s="214"/>
      <c r="Q392" s="214" t="str">
        <f>'خدابنده سجاسرود چشم انداز'!T9</f>
        <v>*</v>
      </c>
      <c r="R392" s="214"/>
      <c r="S392" s="214" t="str">
        <f>'خدابنده سجاسرود چشم انداز'!S9</f>
        <v>*</v>
      </c>
      <c r="T392" s="214"/>
      <c r="U392" s="136">
        <v>332</v>
      </c>
      <c r="V392" s="136">
        <v>1110</v>
      </c>
    </row>
    <row r="393" spans="1:35" ht="19.5" customHeight="1" x14ac:dyDescent="0.25">
      <c r="A393" s="60">
        <v>3</v>
      </c>
      <c r="B393" s="264"/>
      <c r="C393" s="222">
        <v>182</v>
      </c>
      <c r="D393" s="214">
        <v>4</v>
      </c>
      <c r="E393" s="458"/>
      <c r="F393" s="214" t="s">
        <v>1431</v>
      </c>
      <c r="G393" s="214" t="s">
        <v>403</v>
      </c>
      <c r="H393" s="214" t="s">
        <v>1403</v>
      </c>
      <c r="I393" s="214" t="s">
        <v>1403</v>
      </c>
      <c r="J393" s="214" t="s">
        <v>1216</v>
      </c>
      <c r="K393" s="214" t="str">
        <f>'خدابنده سجاسرود چشم انداز'!J10</f>
        <v>97/12/2</v>
      </c>
      <c r="L393" s="214">
        <f>'[1]خدابنده سجاسرود چشم انداز'!G38</f>
        <v>0</v>
      </c>
      <c r="M393" s="214">
        <f>'[1]خدابنده سجاسرود چشم انداز'!H38</f>
        <v>0</v>
      </c>
      <c r="N393" s="214" t="str">
        <f>'خدابنده سجاسرود چشم انداز'!Q10</f>
        <v>*</v>
      </c>
      <c r="O393" s="214">
        <f>'[1]خدابنده سجاسرود چشم انداز'!R38</f>
        <v>0</v>
      </c>
      <c r="P393" s="214"/>
      <c r="Q393" s="214">
        <f>'خدابنده سجاسرود چشم انداز'!T10</f>
        <v>0</v>
      </c>
      <c r="R393" s="214"/>
      <c r="S393" s="214" t="str">
        <f>'خدابنده سجاسرود چشم انداز'!S10</f>
        <v>*</v>
      </c>
      <c r="T393" s="214"/>
      <c r="U393" s="136">
        <v>266</v>
      </c>
      <c r="V393" s="136">
        <v>934</v>
      </c>
    </row>
    <row r="394" spans="1:35" ht="19.5" customHeight="1" x14ac:dyDescent="0.25">
      <c r="A394" s="60">
        <v>3</v>
      </c>
      <c r="B394" s="264"/>
      <c r="C394" s="222">
        <v>183</v>
      </c>
      <c r="D394" s="214">
        <v>5</v>
      </c>
      <c r="E394" s="458"/>
      <c r="F394" s="214" t="s">
        <v>1416</v>
      </c>
      <c r="G394" s="214" t="s">
        <v>388</v>
      </c>
      <c r="H394" s="214" t="s">
        <v>1402</v>
      </c>
      <c r="I394" s="214" t="s">
        <v>1403</v>
      </c>
      <c r="J394" s="214" t="s">
        <v>1216</v>
      </c>
      <c r="K394" s="214" t="str">
        <f>'خدابنده سجاسرود چشم انداز'!J11</f>
        <v>97/10/13</v>
      </c>
      <c r="L394" s="214">
        <f>'[1]خدابنده سجاسرود چشم انداز'!G22</f>
        <v>0</v>
      </c>
      <c r="M394" s="214">
        <f>'[1]خدابنده سجاسرود چشم انداز'!H22</f>
        <v>0</v>
      </c>
      <c r="N394" s="214" t="str">
        <f>'خدابنده سجاسرود چشم انداز'!Q11</f>
        <v>*</v>
      </c>
      <c r="O394" s="214">
        <f>'[1]خدابنده سجاسرود چشم انداز'!R22</f>
        <v>0</v>
      </c>
      <c r="P394" s="214"/>
      <c r="Q394" s="214">
        <f>'خدابنده سجاسرود چشم انداز'!T11</f>
        <v>0</v>
      </c>
      <c r="R394" s="214"/>
      <c r="S394" s="214" t="str">
        <f>'خدابنده سجاسرود چشم انداز'!S11</f>
        <v>*</v>
      </c>
      <c r="T394" s="214"/>
      <c r="U394" s="136">
        <v>261</v>
      </c>
      <c r="V394" s="136">
        <v>949</v>
      </c>
    </row>
    <row r="395" spans="1:35" s="56" customFormat="1" ht="19.5" customHeight="1" x14ac:dyDescent="0.25">
      <c r="A395" s="61">
        <v>3</v>
      </c>
      <c r="B395" s="264"/>
      <c r="C395" s="222">
        <v>184</v>
      </c>
      <c r="D395" s="214">
        <v>6</v>
      </c>
      <c r="E395" s="458"/>
      <c r="F395" s="214" t="s">
        <v>1445</v>
      </c>
      <c r="G395" s="214" t="s">
        <v>417</v>
      </c>
      <c r="H395" s="214" t="s">
        <v>1403</v>
      </c>
      <c r="I395" s="214" t="s">
        <v>1403</v>
      </c>
      <c r="J395" s="214" t="s">
        <v>1216</v>
      </c>
      <c r="K395" s="214" t="str">
        <f>'خدابنده سجاسرود چشم انداز'!J12</f>
        <v>97/10/13</v>
      </c>
      <c r="L395" s="214">
        <f>'[1]خدابنده سجاسرود چشم انداز'!G55</f>
        <v>0</v>
      </c>
      <c r="M395" s="214">
        <f>'[1]خدابنده سجاسرود چشم انداز'!H55</f>
        <v>0</v>
      </c>
      <c r="N395" s="214" t="str">
        <f>'خدابنده سجاسرود چشم انداز'!Q12</f>
        <v>*</v>
      </c>
      <c r="O395" s="214">
        <f>'[1]خدابنده سجاسرود چشم انداز'!R55</f>
        <v>0</v>
      </c>
      <c r="P395" s="214"/>
      <c r="Q395" s="214">
        <f>'خدابنده سجاسرود چشم انداز'!T12</f>
        <v>0</v>
      </c>
      <c r="R395" s="214"/>
      <c r="S395" s="214">
        <f>'خدابنده سجاسرود چشم انداز'!S12</f>
        <v>0</v>
      </c>
      <c r="T395" s="214"/>
      <c r="U395" s="136">
        <v>244</v>
      </c>
      <c r="V395" s="136">
        <v>830</v>
      </c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</row>
    <row r="396" spans="1:35" ht="19.5" customHeight="1" x14ac:dyDescent="0.25">
      <c r="A396" s="60">
        <v>3</v>
      </c>
      <c r="B396" s="264"/>
      <c r="C396" s="222">
        <v>185</v>
      </c>
      <c r="D396" s="214">
        <v>7</v>
      </c>
      <c r="E396" s="458"/>
      <c r="F396" s="214" t="s">
        <v>1423</v>
      </c>
      <c r="G396" s="214" t="s">
        <v>395</v>
      </c>
      <c r="H396" s="214" t="s">
        <v>1403</v>
      </c>
      <c r="I396" s="214" t="s">
        <v>1403</v>
      </c>
      <c r="J396" s="214" t="s">
        <v>1216</v>
      </c>
      <c r="K396" s="214" t="str">
        <f>'خدابنده سجاسرود چشم انداز'!J13</f>
        <v>97/11/25</v>
      </c>
      <c r="L396" s="214">
        <f>'[1]خدابنده سجاسرود چشم انداز'!G29</f>
        <v>0</v>
      </c>
      <c r="M396" s="214">
        <f>'[1]خدابنده سجاسرود چشم انداز'!H29</f>
        <v>0</v>
      </c>
      <c r="N396" s="214" t="str">
        <f>'خدابنده سجاسرود چشم انداز'!Q13</f>
        <v>*</v>
      </c>
      <c r="O396" s="214">
        <f>'[1]خدابنده سجاسرود چشم انداز'!R29</f>
        <v>0</v>
      </c>
      <c r="P396" s="214"/>
      <c r="Q396" s="214" t="str">
        <f>'خدابنده سجاسرود چشم انداز'!T13</f>
        <v>*</v>
      </c>
      <c r="R396" s="214"/>
      <c r="S396" s="214" t="str">
        <f>'خدابنده سجاسرود چشم انداز'!S13</f>
        <v>*</v>
      </c>
      <c r="T396" s="214"/>
      <c r="U396" s="136">
        <v>239</v>
      </c>
      <c r="V396" s="136">
        <v>777</v>
      </c>
    </row>
    <row r="397" spans="1:35" ht="19.5" customHeight="1" x14ac:dyDescent="0.25">
      <c r="A397" s="60">
        <v>3</v>
      </c>
      <c r="B397" s="264"/>
      <c r="C397" s="222">
        <v>186</v>
      </c>
      <c r="D397" s="214">
        <v>8</v>
      </c>
      <c r="E397" s="458"/>
      <c r="F397" s="214" t="s">
        <v>1437</v>
      </c>
      <c r="G397" s="214" t="s">
        <v>409</v>
      </c>
      <c r="H397" s="214" t="s">
        <v>1403</v>
      </c>
      <c r="I397" s="214" t="s">
        <v>1403</v>
      </c>
      <c r="J397" s="214" t="s">
        <v>1216</v>
      </c>
      <c r="K397" s="214" t="str">
        <f>'خدابنده سجاسرود چشم انداز'!J14</f>
        <v>97/11/20</v>
      </c>
      <c r="L397" s="214">
        <f>'[1]خدابنده سجاسرود چشم انداز'!G47</f>
        <v>0</v>
      </c>
      <c r="M397" s="214">
        <f>'[1]خدابنده سجاسرود چشم انداز'!H47</f>
        <v>0</v>
      </c>
      <c r="N397" s="214" t="str">
        <f>'خدابنده سجاسرود چشم انداز'!Q14</f>
        <v>*</v>
      </c>
      <c r="O397" s="214">
        <f>'[1]خدابنده سجاسرود چشم انداز'!R47</f>
        <v>0</v>
      </c>
      <c r="P397" s="214"/>
      <c r="Q397" s="214">
        <f>'خدابنده سجاسرود چشم انداز'!T14</f>
        <v>0</v>
      </c>
      <c r="R397" s="214"/>
      <c r="S397" s="214" t="str">
        <f>'خدابنده سجاسرود چشم انداز'!S14</f>
        <v>*</v>
      </c>
      <c r="T397" s="214"/>
      <c r="U397" s="136">
        <v>210</v>
      </c>
      <c r="V397" s="136">
        <v>654</v>
      </c>
    </row>
    <row r="398" spans="1:35" ht="19.5" customHeight="1" x14ac:dyDescent="0.25">
      <c r="A398" s="60">
        <v>3</v>
      </c>
      <c r="B398" s="264"/>
      <c r="C398" s="222">
        <v>187</v>
      </c>
      <c r="D398" s="214">
        <v>9</v>
      </c>
      <c r="E398" s="458"/>
      <c r="F398" s="214" t="s">
        <v>1426</v>
      </c>
      <c r="G398" s="214" t="s">
        <v>180</v>
      </c>
      <c r="H398" s="214" t="s">
        <v>1403</v>
      </c>
      <c r="I398" s="214" t="s">
        <v>1403</v>
      </c>
      <c r="J398" s="214" t="s">
        <v>1216</v>
      </c>
      <c r="K398" s="214" t="str">
        <f>'خدابنده سجاسرود چشم انداز'!J15</f>
        <v>97/11/25</v>
      </c>
      <c r="L398" s="214">
        <f>'[1]خدابنده سجاسرود چشم انداز'!G32</f>
        <v>0</v>
      </c>
      <c r="M398" s="214">
        <f>'[1]خدابنده سجاسرود چشم انداز'!H32</f>
        <v>0</v>
      </c>
      <c r="N398" s="214" t="str">
        <f>'خدابنده سجاسرود چشم انداز'!Q15</f>
        <v>*</v>
      </c>
      <c r="O398" s="214">
        <f>'[1]خدابنده سجاسرود چشم انداز'!R32</f>
        <v>0</v>
      </c>
      <c r="P398" s="214"/>
      <c r="Q398" s="214">
        <f>'خدابنده سجاسرود چشم انداز'!T15</f>
        <v>0</v>
      </c>
      <c r="R398" s="214"/>
      <c r="S398" s="214" t="str">
        <f>'خدابنده سجاسرود چشم انداز'!S15</f>
        <v>*</v>
      </c>
      <c r="T398" s="214"/>
      <c r="U398" s="136">
        <v>209</v>
      </c>
      <c r="V398" s="136">
        <v>691</v>
      </c>
    </row>
    <row r="399" spans="1:35" ht="19.5" customHeight="1" x14ac:dyDescent="0.25">
      <c r="A399" s="60">
        <v>3</v>
      </c>
      <c r="B399" s="264"/>
      <c r="C399" s="222">
        <v>188</v>
      </c>
      <c r="D399" s="214">
        <v>10</v>
      </c>
      <c r="E399" s="458"/>
      <c r="F399" s="214" t="s">
        <v>1422</v>
      </c>
      <c r="G399" s="214" t="s">
        <v>394</v>
      </c>
      <c r="H399" s="214" t="s">
        <v>1403</v>
      </c>
      <c r="I399" s="214" t="s">
        <v>1403</v>
      </c>
      <c r="J399" s="214" t="s">
        <v>1216</v>
      </c>
      <c r="K399" s="214" t="str">
        <f>'خدابنده سجاسرود چشم انداز'!J16</f>
        <v>97/12/23</v>
      </c>
      <c r="L399" s="214">
        <f>'[1]خدابنده سجاسرود چشم انداز'!G28</f>
        <v>0</v>
      </c>
      <c r="M399" s="214">
        <f>'[1]خدابنده سجاسرود چشم انداز'!H28</f>
        <v>0</v>
      </c>
      <c r="N399" s="214" t="str">
        <f>'خدابنده سجاسرود چشم انداز'!Q16</f>
        <v>*</v>
      </c>
      <c r="O399" s="214">
        <f>'[1]خدابنده سجاسرود چشم انداز'!R28</f>
        <v>0</v>
      </c>
      <c r="P399" s="214"/>
      <c r="Q399" s="214">
        <f>'خدابنده سجاسرود چشم انداز'!T16</f>
        <v>0</v>
      </c>
      <c r="R399" s="214"/>
      <c r="S399" s="214" t="str">
        <f>'خدابنده سجاسرود چشم انداز'!S16</f>
        <v>*</v>
      </c>
      <c r="T399" s="214"/>
      <c r="U399" s="136">
        <v>202</v>
      </c>
      <c r="V399" s="136">
        <v>630</v>
      </c>
    </row>
    <row r="400" spans="1:35" ht="19.5" customHeight="1" x14ac:dyDescent="0.25">
      <c r="A400" s="60">
        <v>3</v>
      </c>
      <c r="B400" s="264"/>
      <c r="C400" s="222">
        <v>189</v>
      </c>
      <c r="D400" s="214">
        <v>11</v>
      </c>
      <c r="E400" s="458"/>
      <c r="F400" s="214" t="s">
        <v>1421</v>
      </c>
      <c r="G400" s="214" t="s">
        <v>393</v>
      </c>
      <c r="H400" s="214" t="s">
        <v>1403</v>
      </c>
      <c r="I400" s="214" t="s">
        <v>1403</v>
      </c>
      <c r="J400" s="214" t="s">
        <v>1216</v>
      </c>
      <c r="K400" s="214" t="str">
        <f>'خدابنده سجاسرود چشم انداز'!J17</f>
        <v>97/11/25</v>
      </c>
      <c r="L400" s="214">
        <f>'[1]خدابنده سجاسرود چشم انداز'!G27</f>
        <v>0</v>
      </c>
      <c r="M400" s="214">
        <f>'[1]خدابنده سجاسرود چشم انداز'!H27</f>
        <v>0</v>
      </c>
      <c r="N400" s="214" t="str">
        <f>'خدابنده سجاسرود چشم انداز'!Q17</f>
        <v>*</v>
      </c>
      <c r="O400" s="214">
        <f>'[1]خدابنده سجاسرود چشم انداز'!R27</f>
        <v>0</v>
      </c>
      <c r="P400" s="214"/>
      <c r="Q400" s="214" t="str">
        <f>'خدابنده سجاسرود چشم انداز'!T17</f>
        <v>*</v>
      </c>
      <c r="R400" s="214"/>
      <c r="S400" s="214" t="str">
        <f>'خدابنده سجاسرود چشم انداز'!S17</f>
        <v>*</v>
      </c>
      <c r="T400" s="214"/>
      <c r="U400" s="136">
        <v>197</v>
      </c>
      <c r="V400" s="136">
        <v>785</v>
      </c>
    </row>
    <row r="401" spans="1:22" ht="19.5" customHeight="1" x14ac:dyDescent="0.25">
      <c r="A401" s="60">
        <v>3</v>
      </c>
      <c r="B401" s="264"/>
      <c r="C401" s="222">
        <v>190</v>
      </c>
      <c r="D401" s="214">
        <v>12</v>
      </c>
      <c r="E401" s="458"/>
      <c r="F401" s="214" t="s">
        <v>1442</v>
      </c>
      <c r="G401" s="214" t="s">
        <v>414</v>
      </c>
      <c r="H401" s="214" t="s">
        <v>1403</v>
      </c>
      <c r="I401" s="214" t="s">
        <v>1403</v>
      </c>
      <c r="J401" s="214" t="s">
        <v>1216</v>
      </c>
      <c r="K401" s="214" t="str">
        <f>'خدابنده سجاسرود چشم انداز'!J18</f>
        <v>97/12/03</v>
      </c>
      <c r="L401" s="214">
        <f>'[1]خدابنده سجاسرود چشم انداز'!G52</f>
        <v>0</v>
      </c>
      <c r="M401" s="214">
        <f>'[1]خدابنده سجاسرود چشم انداز'!H52</f>
        <v>0</v>
      </c>
      <c r="N401" s="214" t="str">
        <f>'خدابنده سجاسرود چشم انداز'!Q18</f>
        <v>*</v>
      </c>
      <c r="O401" s="214">
        <f>'[1]خدابنده سجاسرود چشم انداز'!R52</f>
        <v>0</v>
      </c>
      <c r="P401" s="214"/>
      <c r="Q401" s="214">
        <f>'خدابنده سجاسرود چشم انداز'!T18</f>
        <v>0</v>
      </c>
      <c r="R401" s="214"/>
      <c r="S401" s="214" t="str">
        <f>'خدابنده سجاسرود چشم انداز'!S18</f>
        <v>*</v>
      </c>
      <c r="T401" s="214"/>
      <c r="U401" s="136">
        <v>176</v>
      </c>
      <c r="V401" s="136">
        <v>578</v>
      </c>
    </row>
    <row r="402" spans="1:22" ht="19.5" customHeight="1" x14ac:dyDescent="0.25">
      <c r="A402" s="60">
        <v>3</v>
      </c>
      <c r="B402" s="264"/>
      <c r="C402" s="222">
        <v>191</v>
      </c>
      <c r="D402" s="214">
        <v>13</v>
      </c>
      <c r="E402" s="458"/>
      <c r="F402" s="214" t="s">
        <v>1412</v>
      </c>
      <c r="G402" s="214" t="s">
        <v>386</v>
      </c>
      <c r="H402" s="214" t="s">
        <v>1402</v>
      </c>
      <c r="I402" s="214" t="s">
        <v>1403</v>
      </c>
      <c r="J402" s="214" t="s">
        <v>1216</v>
      </c>
      <c r="K402" s="214" t="str">
        <f>'خدابنده سجاسرود چشم انداز'!J19</f>
        <v>97/12/2</v>
      </c>
      <c r="L402" s="214">
        <f>'[1]خدابنده سجاسرود چشم انداز'!G17</f>
        <v>0</v>
      </c>
      <c r="M402" s="214">
        <f>'[1]خدابنده سجاسرود چشم انداز'!H17</f>
        <v>0</v>
      </c>
      <c r="N402" s="214" t="str">
        <f>'خدابنده سجاسرود چشم انداز'!Q19</f>
        <v>*</v>
      </c>
      <c r="O402" s="214">
        <f>'[1]خدابنده سجاسرود چشم انداز'!R17</f>
        <v>0</v>
      </c>
      <c r="P402" s="214"/>
      <c r="Q402" s="214">
        <f>'خدابنده سجاسرود چشم انداز'!T19</f>
        <v>0</v>
      </c>
      <c r="R402" s="214"/>
      <c r="S402" s="214" t="str">
        <f>'خدابنده سجاسرود چشم انداز'!S19</f>
        <v>*</v>
      </c>
      <c r="T402" s="214"/>
      <c r="U402" s="136">
        <v>162</v>
      </c>
      <c r="V402" s="136">
        <v>597</v>
      </c>
    </row>
    <row r="403" spans="1:22" ht="19.5" customHeight="1" x14ac:dyDescent="0.25">
      <c r="A403" s="60">
        <v>3</v>
      </c>
      <c r="B403" s="264"/>
      <c r="C403" s="222">
        <v>192</v>
      </c>
      <c r="D403" s="214">
        <v>14</v>
      </c>
      <c r="E403" s="458"/>
      <c r="F403" s="214" t="s">
        <v>1448</v>
      </c>
      <c r="G403" s="214" t="s">
        <v>421</v>
      </c>
      <c r="H403" s="214" t="s">
        <v>1403</v>
      </c>
      <c r="I403" s="214" t="s">
        <v>1403</v>
      </c>
      <c r="J403" s="214" t="s">
        <v>1216</v>
      </c>
      <c r="K403" s="214" t="str">
        <f>'خدابنده سجاسرود چشم انداز'!J20</f>
        <v>97/12/02</v>
      </c>
      <c r="L403" s="214">
        <f>'[1]خدابنده سجاسرود چشم انداز'!G58</f>
        <v>0</v>
      </c>
      <c r="M403" s="214">
        <f>'[1]خدابنده سجاسرود چشم انداز'!H58</f>
        <v>0</v>
      </c>
      <c r="N403" s="214" t="str">
        <f>'خدابنده سجاسرود چشم انداز'!Q20</f>
        <v>*</v>
      </c>
      <c r="O403" s="214">
        <f>'[1]خدابنده سجاسرود چشم انداز'!R58</f>
        <v>0</v>
      </c>
      <c r="P403" s="214"/>
      <c r="Q403" s="214">
        <f>'خدابنده سجاسرود چشم انداز'!T20</f>
        <v>0</v>
      </c>
      <c r="R403" s="214"/>
      <c r="S403" s="214" t="str">
        <f>'خدابنده سجاسرود چشم انداز'!S20</f>
        <v>*</v>
      </c>
      <c r="T403" s="214"/>
      <c r="U403" s="136">
        <v>160</v>
      </c>
      <c r="V403" s="136">
        <v>489</v>
      </c>
    </row>
    <row r="404" spans="1:22" ht="19.5" customHeight="1" x14ac:dyDescent="0.25">
      <c r="A404" s="60">
        <v>3</v>
      </c>
      <c r="B404" s="264"/>
      <c r="C404" s="222">
        <v>193</v>
      </c>
      <c r="D404" s="214">
        <v>15</v>
      </c>
      <c r="E404" s="458"/>
      <c r="F404" s="214" t="s">
        <v>1406</v>
      </c>
      <c r="G404" s="214" t="s">
        <v>380</v>
      </c>
      <c r="H404" s="214" t="s">
        <v>1402</v>
      </c>
      <c r="I404" s="214" t="s">
        <v>1403</v>
      </c>
      <c r="J404" s="214" t="s">
        <v>1216</v>
      </c>
      <c r="K404" s="214" t="str">
        <f>'خدابنده سجاسرود چشم انداز'!J21</f>
        <v>97/11/22</v>
      </c>
      <c r="L404" s="214">
        <f>'[1]خدابنده سجاسرود چشم انداز'!G11</f>
        <v>0</v>
      </c>
      <c r="M404" s="214">
        <f>'[1]خدابنده سجاسرود چشم انداز'!H11</f>
        <v>0</v>
      </c>
      <c r="N404" s="214" t="str">
        <f>'خدابنده سجاسرود چشم انداز'!Q21</f>
        <v>*</v>
      </c>
      <c r="O404" s="214">
        <f>'[1]خدابنده سجاسرود چشم انداز'!R11</f>
        <v>0</v>
      </c>
      <c r="P404" s="214"/>
      <c r="Q404" s="214">
        <f>'خدابنده سجاسرود چشم انداز'!T21</f>
        <v>0</v>
      </c>
      <c r="R404" s="214"/>
      <c r="S404" s="214" t="str">
        <f>'خدابنده سجاسرود چشم انداز'!S21</f>
        <v>*</v>
      </c>
      <c r="T404" s="214"/>
      <c r="U404" s="136">
        <v>145</v>
      </c>
      <c r="V404" s="136">
        <v>490</v>
      </c>
    </row>
    <row r="405" spans="1:22" ht="19.5" customHeight="1" x14ac:dyDescent="0.25">
      <c r="A405" s="60">
        <v>3</v>
      </c>
      <c r="B405" s="264"/>
      <c r="C405" s="222">
        <v>194</v>
      </c>
      <c r="D405" s="214">
        <v>16</v>
      </c>
      <c r="E405" s="458"/>
      <c r="F405" s="214" t="s">
        <v>1440</v>
      </c>
      <c r="G405" s="214" t="s">
        <v>412</v>
      </c>
      <c r="H405" s="214" t="s">
        <v>1403</v>
      </c>
      <c r="I405" s="214" t="s">
        <v>1403</v>
      </c>
      <c r="J405" s="214" t="s">
        <v>1216</v>
      </c>
      <c r="K405" s="214" t="str">
        <f>'خدابنده سجاسرود چشم انداز'!J22</f>
        <v>97/12/03</v>
      </c>
      <c r="L405" s="214">
        <f>'[1]خدابنده سجاسرود چشم انداز'!G50</f>
        <v>0</v>
      </c>
      <c r="M405" s="214">
        <f>'[1]خدابنده سجاسرود چشم انداز'!H50</f>
        <v>0</v>
      </c>
      <c r="N405" s="214" t="str">
        <f>'خدابنده سجاسرود چشم انداز'!Q22</f>
        <v>*</v>
      </c>
      <c r="O405" s="214">
        <f>'[1]خدابنده سجاسرود چشم انداز'!R50</f>
        <v>0</v>
      </c>
      <c r="P405" s="214"/>
      <c r="Q405" s="214">
        <f>'خدابنده سجاسرود چشم انداز'!T22</f>
        <v>0</v>
      </c>
      <c r="R405" s="214"/>
      <c r="S405" s="214" t="str">
        <f>'خدابنده سجاسرود چشم انداز'!S22</f>
        <v>*</v>
      </c>
      <c r="T405" s="214"/>
      <c r="U405" s="136">
        <v>131</v>
      </c>
      <c r="V405" s="136">
        <v>444</v>
      </c>
    </row>
    <row r="406" spans="1:22" ht="19.5" customHeight="1" x14ac:dyDescent="0.25">
      <c r="A406" s="60">
        <v>3</v>
      </c>
      <c r="B406" s="264"/>
      <c r="C406" s="222">
        <v>195</v>
      </c>
      <c r="D406" s="214">
        <v>17</v>
      </c>
      <c r="E406" s="458"/>
      <c r="F406" s="214" t="s">
        <v>1435</v>
      </c>
      <c r="G406" s="214" t="s">
        <v>407</v>
      </c>
      <c r="H406" s="214" t="s">
        <v>1403</v>
      </c>
      <c r="I406" s="214" t="s">
        <v>1403</v>
      </c>
      <c r="J406" s="214" t="s">
        <v>1216</v>
      </c>
      <c r="K406" s="214" t="str">
        <f>'خدابنده سجاسرود چشم انداز'!J23</f>
        <v>97/11/25</v>
      </c>
      <c r="L406" s="214">
        <f>'[1]خدابنده سجاسرود چشم انداز'!G44</f>
        <v>0</v>
      </c>
      <c r="M406" s="214">
        <f>'[1]خدابنده سجاسرود چشم انداز'!H44</f>
        <v>0</v>
      </c>
      <c r="N406" s="214" t="str">
        <f>'خدابنده سجاسرود چشم انداز'!Q23</f>
        <v>*</v>
      </c>
      <c r="O406" s="214">
        <f>'[1]خدابنده سجاسرود چشم انداز'!R44</f>
        <v>0</v>
      </c>
      <c r="P406" s="214"/>
      <c r="Q406" s="214" t="str">
        <f>'خدابنده سجاسرود چشم انداز'!T23</f>
        <v>*</v>
      </c>
      <c r="R406" s="214"/>
      <c r="S406" s="214" t="str">
        <f>'خدابنده سجاسرود چشم انداز'!S23</f>
        <v>*</v>
      </c>
      <c r="T406" s="214"/>
      <c r="U406" s="136">
        <v>128</v>
      </c>
      <c r="V406" s="136">
        <v>453</v>
      </c>
    </row>
    <row r="407" spans="1:22" ht="19.5" customHeight="1" x14ac:dyDescent="0.25">
      <c r="A407" s="60">
        <v>3</v>
      </c>
      <c r="B407" s="264"/>
      <c r="C407" s="222">
        <v>196</v>
      </c>
      <c r="D407" s="214">
        <v>18</v>
      </c>
      <c r="E407" s="458"/>
      <c r="F407" s="214" t="s">
        <v>1428</v>
      </c>
      <c r="G407" s="214" t="s">
        <v>399</v>
      </c>
      <c r="H407" s="214" t="s">
        <v>1403</v>
      </c>
      <c r="I407" s="214" t="s">
        <v>1403</v>
      </c>
      <c r="J407" s="214" t="s">
        <v>1216</v>
      </c>
      <c r="K407" s="214" t="str">
        <f>'خدابنده سجاسرود چشم انداز'!J24</f>
        <v>97/11/25</v>
      </c>
      <c r="L407" s="214">
        <f>'[1]خدابنده سجاسرود چشم انداز'!G34</f>
        <v>0</v>
      </c>
      <c r="M407" s="214">
        <f>'[1]خدابنده سجاسرود چشم انداز'!H34</f>
        <v>0</v>
      </c>
      <c r="N407" s="214" t="str">
        <f>'خدابنده سجاسرود چشم انداز'!Q24</f>
        <v>*</v>
      </c>
      <c r="O407" s="214">
        <f>'[1]خدابنده سجاسرود چشم انداز'!R34</f>
        <v>0</v>
      </c>
      <c r="P407" s="214"/>
      <c r="Q407" s="214">
        <f>'خدابنده سجاسرود چشم انداز'!T24</f>
        <v>0</v>
      </c>
      <c r="R407" s="214"/>
      <c r="S407" s="214" t="str">
        <f>'خدابنده سجاسرود چشم انداز'!S24</f>
        <v>*</v>
      </c>
      <c r="T407" s="214"/>
      <c r="U407" s="136">
        <v>128</v>
      </c>
      <c r="V407" s="136">
        <v>439</v>
      </c>
    </row>
    <row r="408" spans="1:22" ht="19.5" customHeight="1" x14ac:dyDescent="0.25">
      <c r="A408" s="60">
        <v>3</v>
      </c>
      <c r="B408" s="264"/>
      <c r="C408" s="222">
        <v>197</v>
      </c>
      <c r="D408" s="214">
        <v>19</v>
      </c>
      <c r="E408" s="458"/>
      <c r="F408" s="214" t="s">
        <v>1446</v>
      </c>
      <c r="G408" s="214" t="s">
        <v>418</v>
      </c>
      <c r="H408" s="214" t="s">
        <v>1403</v>
      </c>
      <c r="I408" s="214" t="s">
        <v>1403</v>
      </c>
      <c r="J408" s="214" t="s">
        <v>1216</v>
      </c>
      <c r="K408" s="214" t="str">
        <f>'خدابنده سجاسرود چشم انداز'!J25</f>
        <v>97/12/02</v>
      </c>
      <c r="L408" s="214">
        <f>'[1]خدابنده سجاسرود چشم انداز'!G56</f>
        <v>0</v>
      </c>
      <c r="M408" s="214">
        <f>'[1]خدابنده سجاسرود چشم انداز'!H56</f>
        <v>0</v>
      </c>
      <c r="N408" s="214" t="str">
        <f>'خدابنده سجاسرود چشم انداز'!Q25</f>
        <v>*</v>
      </c>
      <c r="O408" s="214">
        <f>'[1]خدابنده سجاسرود چشم انداز'!R56</f>
        <v>0</v>
      </c>
      <c r="P408" s="214"/>
      <c r="Q408" s="214">
        <f>'خدابنده سجاسرود چشم انداز'!T25</f>
        <v>0</v>
      </c>
      <c r="R408" s="214"/>
      <c r="S408" s="214" t="str">
        <f>'خدابنده سجاسرود چشم انداز'!S25</f>
        <v>*</v>
      </c>
      <c r="T408" s="214"/>
      <c r="U408" s="136">
        <v>128</v>
      </c>
      <c r="V408" s="136">
        <v>433</v>
      </c>
    </row>
    <row r="409" spans="1:22" ht="19.5" customHeight="1" x14ac:dyDescent="0.25">
      <c r="A409" s="60">
        <v>3</v>
      </c>
      <c r="B409" s="264"/>
      <c r="C409" s="222">
        <v>198</v>
      </c>
      <c r="D409" s="214">
        <v>20</v>
      </c>
      <c r="E409" s="458"/>
      <c r="F409" s="214" t="s">
        <v>1427</v>
      </c>
      <c r="G409" s="214" t="s">
        <v>397</v>
      </c>
      <c r="H409" s="214" t="s">
        <v>1403</v>
      </c>
      <c r="I409" s="214" t="s">
        <v>1403</v>
      </c>
      <c r="J409" s="214" t="s">
        <v>1216</v>
      </c>
      <c r="K409" s="214" t="str">
        <f>'خدابنده سجاسرود چشم انداز'!J26</f>
        <v>97/12/03</v>
      </c>
      <c r="L409" s="214">
        <f>'[1]خدابنده سجاسرود چشم انداز'!G33</f>
        <v>0</v>
      </c>
      <c r="M409" s="214">
        <f>'[1]خدابنده سجاسرود چشم انداز'!H33</f>
        <v>0</v>
      </c>
      <c r="N409" s="214" t="str">
        <f>'خدابنده سجاسرود چشم انداز'!Q26</f>
        <v>*</v>
      </c>
      <c r="O409" s="214">
        <f>'[1]خدابنده سجاسرود چشم انداز'!R33</f>
        <v>0</v>
      </c>
      <c r="P409" s="214"/>
      <c r="Q409" s="214">
        <f>'خدابنده سجاسرود چشم انداز'!T26</f>
        <v>0</v>
      </c>
      <c r="R409" s="214"/>
      <c r="S409" s="214" t="str">
        <f>'خدابنده سجاسرود چشم انداز'!S26</f>
        <v>*</v>
      </c>
      <c r="T409" s="214"/>
      <c r="U409" s="136">
        <v>119</v>
      </c>
      <c r="V409" s="136">
        <v>368</v>
      </c>
    </row>
    <row r="410" spans="1:22" ht="19.5" customHeight="1" x14ac:dyDescent="0.25">
      <c r="A410" s="60">
        <v>3</v>
      </c>
      <c r="B410" s="264"/>
      <c r="C410" s="222">
        <v>199</v>
      </c>
      <c r="D410" s="214">
        <v>21</v>
      </c>
      <c r="E410" s="458"/>
      <c r="F410" s="214" t="s">
        <v>1420</v>
      </c>
      <c r="G410" s="214" t="s">
        <v>392</v>
      </c>
      <c r="H410" s="214" t="s">
        <v>1402</v>
      </c>
      <c r="I410" s="214" t="s">
        <v>1403</v>
      </c>
      <c r="J410" s="214" t="s">
        <v>1216</v>
      </c>
      <c r="K410" s="214" t="str">
        <f>'خدابنده سجاسرود چشم انداز'!J27</f>
        <v>97/12/3</v>
      </c>
      <c r="L410" s="214">
        <f>'[1]خدابنده سجاسرود چشم انداز'!G26</f>
        <v>0</v>
      </c>
      <c r="M410" s="214">
        <f>'[1]خدابنده سجاسرود چشم انداز'!H26</f>
        <v>0</v>
      </c>
      <c r="N410" s="214" t="str">
        <f>'خدابنده سجاسرود چشم انداز'!Q27</f>
        <v>*</v>
      </c>
      <c r="O410" s="214">
        <f>'[1]خدابنده سجاسرود چشم انداز'!R26</f>
        <v>0</v>
      </c>
      <c r="P410" s="214"/>
      <c r="Q410" s="214" t="str">
        <f>'خدابنده سجاسرود چشم انداز'!T27</f>
        <v>*</v>
      </c>
      <c r="R410" s="214"/>
      <c r="S410" s="214" t="str">
        <f>'خدابنده سجاسرود چشم انداز'!S27</f>
        <v>*</v>
      </c>
      <c r="T410" s="214"/>
      <c r="U410" s="136">
        <v>106</v>
      </c>
      <c r="V410" s="136">
        <v>386</v>
      </c>
    </row>
    <row r="411" spans="1:22" ht="19.5" customHeight="1" x14ac:dyDescent="0.25">
      <c r="A411" s="60">
        <v>3</v>
      </c>
      <c r="B411" s="264"/>
      <c r="C411" s="222">
        <v>200</v>
      </c>
      <c r="D411" s="214">
        <v>22</v>
      </c>
      <c r="E411" s="458"/>
      <c r="F411" s="214" t="s">
        <v>1433</v>
      </c>
      <c r="G411" s="214" t="s">
        <v>406</v>
      </c>
      <c r="H411" s="214" t="s">
        <v>1403</v>
      </c>
      <c r="I411" s="214" t="s">
        <v>1403</v>
      </c>
      <c r="J411" s="214" t="s">
        <v>1216</v>
      </c>
      <c r="K411" s="214" t="str">
        <f>'خدابنده سجاسرود چشم انداز'!J28</f>
        <v>97/11/20</v>
      </c>
      <c r="L411" s="214">
        <f>'[1]خدابنده سجاسرود چشم انداز'!G42</f>
        <v>0</v>
      </c>
      <c r="M411" s="214">
        <f>'[1]خدابنده سجاسرود چشم انداز'!H42</f>
        <v>0</v>
      </c>
      <c r="N411" s="214" t="str">
        <f>'خدابنده سجاسرود چشم انداز'!Q28</f>
        <v>*</v>
      </c>
      <c r="O411" s="214">
        <f>'[1]خدابنده سجاسرود چشم انداز'!R42</f>
        <v>0</v>
      </c>
      <c r="P411" s="214"/>
      <c r="Q411" s="214">
        <f>'خدابنده سجاسرود چشم انداز'!T28</f>
        <v>0</v>
      </c>
      <c r="R411" s="214"/>
      <c r="S411" s="214" t="str">
        <f>'خدابنده سجاسرود چشم انداز'!S28</f>
        <v>*</v>
      </c>
      <c r="T411" s="214"/>
      <c r="U411" s="136">
        <v>99</v>
      </c>
      <c r="V411" s="136">
        <v>366</v>
      </c>
    </row>
    <row r="412" spans="1:22" ht="19.5" customHeight="1" x14ac:dyDescent="0.25">
      <c r="A412" s="60">
        <v>3</v>
      </c>
      <c r="B412" s="264"/>
      <c r="C412" s="222">
        <v>201</v>
      </c>
      <c r="D412" s="214">
        <v>23</v>
      </c>
      <c r="E412" s="458"/>
      <c r="F412" s="214" t="s">
        <v>1430</v>
      </c>
      <c r="G412" s="214" t="s">
        <v>402</v>
      </c>
      <c r="H412" s="214" t="s">
        <v>1403</v>
      </c>
      <c r="I412" s="214" t="s">
        <v>1403</v>
      </c>
      <c r="J412" s="214" t="s">
        <v>1216</v>
      </c>
      <c r="K412" s="214" t="str">
        <f>'خدابنده سجاسرود چشم انداز'!J29</f>
        <v>97/12/03</v>
      </c>
      <c r="L412" s="214">
        <f>'[1]خدابنده سجاسرود چشم انداز'!G37</f>
        <v>0</v>
      </c>
      <c r="M412" s="214">
        <f>'[1]خدابنده سجاسرود چشم انداز'!H37</f>
        <v>0</v>
      </c>
      <c r="N412" s="214" t="str">
        <f>'خدابنده سجاسرود چشم انداز'!Q29</f>
        <v>*</v>
      </c>
      <c r="O412" s="214">
        <f>'[1]خدابنده سجاسرود چشم انداز'!R37</f>
        <v>0</v>
      </c>
      <c r="P412" s="214"/>
      <c r="Q412" s="214">
        <f>'خدابنده سجاسرود چشم انداز'!T29</f>
        <v>0</v>
      </c>
      <c r="R412" s="214"/>
      <c r="S412" s="214" t="str">
        <f>'خدابنده سجاسرود چشم انداز'!S29</f>
        <v>*</v>
      </c>
      <c r="T412" s="214"/>
      <c r="U412" s="136">
        <v>96</v>
      </c>
      <c r="V412" s="136">
        <v>370</v>
      </c>
    </row>
    <row r="413" spans="1:22" ht="19.5" customHeight="1" x14ac:dyDescent="0.25">
      <c r="A413" s="60">
        <v>3</v>
      </c>
      <c r="B413" s="264"/>
      <c r="C413" s="222">
        <v>202</v>
      </c>
      <c r="D413" s="214">
        <v>24</v>
      </c>
      <c r="E413" s="458"/>
      <c r="F413" s="214" t="s">
        <v>1443</v>
      </c>
      <c r="G413" s="214" t="s">
        <v>415</v>
      </c>
      <c r="H413" s="214" t="s">
        <v>1403</v>
      </c>
      <c r="I413" s="214" t="s">
        <v>1403</v>
      </c>
      <c r="J413" s="214" t="s">
        <v>1216</v>
      </c>
      <c r="K413" s="214" t="str">
        <f>'خدابنده سجاسرود چشم انداز'!J30</f>
        <v>97/12/03</v>
      </c>
      <c r="L413" s="214">
        <f>'[1]خدابنده سجاسرود چشم انداز'!G53</f>
        <v>0</v>
      </c>
      <c r="M413" s="214">
        <f>'[1]خدابنده سجاسرود چشم انداز'!H53</f>
        <v>0</v>
      </c>
      <c r="N413" s="214" t="str">
        <f>'خدابنده سجاسرود چشم انداز'!Q30</f>
        <v>*</v>
      </c>
      <c r="O413" s="214">
        <f>'[1]خدابنده سجاسرود چشم انداز'!R53</f>
        <v>0</v>
      </c>
      <c r="P413" s="214"/>
      <c r="Q413" s="214">
        <f>'خدابنده سجاسرود چشم انداز'!T30</f>
        <v>0</v>
      </c>
      <c r="R413" s="214"/>
      <c r="S413" s="214" t="str">
        <f>'خدابنده سجاسرود چشم انداز'!S30</f>
        <v>*</v>
      </c>
      <c r="T413" s="214"/>
      <c r="U413" s="136">
        <v>95</v>
      </c>
      <c r="V413" s="136">
        <v>281</v>
      </c>
    </row>
    <row r="414" spans="1:22" ht="19.5" customHeight="1" x14ac:dyDescent="0.25">
      <c r="A414" s="60">
        <v>3</v>
      </c>
      <c r="B414" s="264"/>
      <c r="C414" s="222">
        <v>203</v>
      </c>
      <c r="D414" s="214">
        <v>25</v>
      </c>
      <c r="E414" s="458"/>
      <c r="F414" s="214" t="s">
        <v>1438</v>
      </c>
      <c r="G414" s="214" t="s">
        <v>410</v>
      </c>
      <c r="H414" s="214" t="s">
        <v>1403</v>
      </c>
      <c r="I414" s="214" t="s">
        <v>1403</v>
      </c>
      <c r="J414" s="214" t="s">
        <v>1216</v>
      </c>
      <c r="K414" s="214" t="str">
        <f>'خدابنده سجاسرود چشم انداز'!J31</f>
        <v>97/12/03</v>
      </c>
      <c r="L414" s="214">
        <f>'[1]خدابنده سجاسرود چشم انداز'!G48</f>
        <v>0</v>
      </c>
      <c r="M414" s="214">
        <f>'[1]خدابنده سجاسرود چشم انداز'!H48</f>
        <v>0</v>
      </c>
      <c r="N414" s="214" t="str">
        <f>'خدابنده سجاسرود چشم انداز'!Q31</f>
        <v>*</v>
      </c>
      <c r="O414" s="214">
        <f>'[1]خدابنده سجاسرود چشم انداز'!R48</f>
        <v>0</v>
      </c>
      <c r="P414" s="214"/>
      <c r="Q414" s="214">
        <f>'خدابنده سجاسرود چشم انداز'!T31</f>
        <v>0</v>
      </c>
      <c r="R414" s="214"/>
      <c r="S414" s="214" t="str">
        <f>'خدابنده سجاسرود چشم انداز'!S31</f>
        <v>*</v>
      </c>
      <c r="T414" s="214"/>
      <c r="U414" s="136">
        <v>93</v>
      </c>
      <c r="V414" s="136">
        <v>314</v>
      </c>
    </row>
    <row r="415" spans="1:22" ht="19.5" customHeight="1" x14ac:dyDescent="0.25">
      <c r="A415" s="60">
        <v>3</v>
      </c>
      <c r="B415" s="264"/>
      <c r="C415" s="222">
        <v>204</v>
      </c>
      <c r="D415" s="214">
        <v>26</v>
      </c>
      <c r="E415" s="458"/>
      <c r="F415" s="214" t="s">
        <v>1434</v>
      </c>
      <c r="G415" s="214" t="s">
        <v>130</v>
      </c>
      <c r="H415" s="214" t="s">
        <v>1403</v>
      </c>
      <c r="I415" s="214" t="s">
        <v>1403</v>
      </c>
      <c r="J415" s="214" t="s">
        <v>1216</v>
      </c>
      <c r="K415" s="214" t="str">
        <f>'خدابنده سجاسرود چشم انداز'!J32</f>
        <v>97/11/25</v>
      </c>
      <c r="L415" s="214">
        <f>'[1]خدابنده سجاسرود چشم انداز'!G43</f>
        <v>0</v>
      </c>
      <c r="M415" s="214">
        <f>'[1]خدابنده سجاسرود چشم انداز'!H43</f>
        <v>0</v>
      </c>
      <c r="N415" s="214" t="str">
        <f>'خدابنده سجاسرود چشم انداز'!Q32</f>
        <v>*</v>
      </c>
      <c r="O415" s="214">
        <f>'[1]خدابنده سجاسرود چشم انداز'!R43</f>
        <v>0</v>
      </c>
      <c r="P415" s="214"/>
      <c r="Q415" s="214">
        <f>'خدابنده سجاسرود چشم انداز'!T32</f>
        <v>0</v>
      </c>
      <c r="R415" s="214"/>
      <c r="S415" s="214" t="str">
        <f>'خدابنده سجاسرود چشم انداز'!S32</f>
        <v>*</v>
      </c>
      <c r="T415" s="214"/>
      <c r="U415" s="136">
        <v>88</v>
      </c>
      <c r="V415" s="136">
        <v>296</v>
      </c>
    </row>
    <row r="416" spans="1:22" ht="19.5" customHeight="1" x14ac:dyDescent="0.25">
      <c r="A416" s="60">
        <v>3</v>
      </c>
      <c r="B416" s="264"/>
      <c r="C416" s="222">
        <v>205</v>
      </c>
      <c r="D416" s="214">
        <v>27</v>
      </c>
      <c r="E416" s="458"/>
      <c r="F416" s="214" t="s">
        <v>1401</v>
      </c>
      <c r="G416" s="214" t="s">
        <v>378</v>
      </c>
      <c r="H416" s="214" t="s">
        <v>1402</v>
      </c>
      <c r="I416" s="214" t="s">
        <v>1403</v>
      </c>
      <c r="J416" s="214" t="s">
        <v>1216</v>
      </c>
      <c r="K416" s="214" t="str">
        <f>'خدابنده سجاسرود چشم انداز'!J33</f>
        <v>97/12/3</v>
      </c>
      <c r="L416" s="214">
        <f>'[1]خدابنده سجاسرود چشم انداز'!G8</f>
        <v>0</v>
      </c>
      <c r="M416" s="214">
        <f>'[1]خدابنده سجاسرود چشم انداز'!H8</f>
        <v>0</v>
      </c>
      <c r="N416" s="214" t="str">
        <f>'خدابنده سجاسرود چشم انداز'!Q33</f>
        <v>*</v>
      </c>
      <c r="O416" s="214">
        <f>'[1]خدابنده سجاسرود چشم انداز'!R8</f>
        <v>0</v>
      </c>
      <c r="P416" s="214"/>
      <c r="Q416" s="214" t="str">
        <f>'خدابنده سجاسرود چشم انداز'!T33</f>
        <v>*</v>
      </c>
      <c r="R416" s="214"/>
      <c r="S416" s="214" t="str">
        <f>'خدابنده سجاسرود چشم انداز'!S33</f>
        <v>*</v>
      </c>
      <c r="T416" s="214"/>
      <c r="U416" s="136">
        <v>83</v>
      </c>
      <c r="V416" s="136">
        <v>288</v>
      </c>
    </row>
    <row r="417" spans="1:22" ht="19.5" customHeight="1" x14ac:dyDescent="0.25">
      <c r="A417" s="60">
        <v>3</v>
      </c>
      <c r="B417" s="264"/>
      <c r="C417" s="222">
        <v>206</v>
      </c>
      <c r="D417" s="214">
        <v>28</v>
      </c>
      <c r="E417" s="458"/>
      <c r="F417" s="214" t="s">
        <v>1441</v>
      </c>
      <c r="G417" s="214" t="s">
        <v>413</v>
      </c>
      <c r="H417" s="214" t="s">
        <v>1403</v>
      </c>
      <c r="I417" s="214" t="s">
        <v>1403</v>
      </c>
      <c r="J417" s="214" t="s">
        <v>1216</v>
      </c>
      <c r="K417" s="214" t="str">
        <f>'خدابنده سجاسرود چشم انداز'!J34</f>
        <v>97/12/03</v>
      </c>
      <c r="L417" s="214">
        <f>'[1]خدابنده سجاسرود چشم انداز'!G51</f>
        <v>0</v>
      </c>
      <c r="M417" s="214">
        <f>'[1]خدابنده سجاسرود چشم انداز'!H51</f>
        <v>0</v>
      </c>
      <c r="N417" s="214" t="str">
        <f>'خدابنده سجاسرود چشم انداز'!Q34</f>
        <v>*</v>
      </c>
      <c r="O417" s="214">
        <f>'[1]خدابنده سجاسرود چشم انداز'!R51</f>
        <v>0</v>
      </c>
      <c r="P417" s="214"/>
      <c r="Q417" s="214" t="str">
        <f>'خدابنده سجاسرود چشم انداز'!T34</f>
        <v>*</v>
      </c>
      <c r="R417" s="214"/>
      <c r="S417" s="214" t="str">
        <f>'خدابنده سجاسرود چشم انداز'!S34</f>
        <v>*</v>
      </c>
      <c r="T417" s="214"/>
      <c r="U417" s="136">
        <v>76</v>
      </c>
      <c r="V417" s="136">
        <v>224</v>
      </c>
    </row>
    <row r="418" spans="1:22" ht="19.5" customHeight="1" x14ac:dyDescent="0.25">
      <c r="A418" s="60">
        <v>3</v>
      </c>
      <c r="B418" s="264"/>
      <c r="C418" s="222">
        <v>207</v>
      </c>
      <c r="D418" s="214">
        <v>29</v>
      </c>
      <c r="E418" s="458"/>
      <c r="F418" s="214" t="s">
        <v>1424</v>
      </c>
      <c r="G418" s="214" t="s">
        <v>396</v>
      </c>
      <c r="H418" s="214" t="s">
        <v>1403</v>
      </c>
      <c r="I418" s="214" t="s">
        <v>1403</v>
      </c>
      <c r="J418" s="214" t="s">
        <v>1216</v>
      </c>
      <c r="K418" s="214" t="str">
        <f>'خدابنده سجاسرود چشم انداز'!J35</f>
        <v>97/11/25</v>
      </c>
      <c r="L418" s="214">
        <f>'[1]خدابنده سجاسرود چشم انداز'!G30</f>
        <v>0</v>
      </c>
      <c r="M418" s="214">
        <f>'[1]خدابنده سجاسرود چشم انداز'!H30</f>
        <v>0</v>
      </c>
      <c r="N418" s="214" t="str">
        <f>'خدابنده سجاسرود چشم انداز'!Q35</f>
        <v>*</v>
      </c>
      <c r="O418" s="214">
        <f>'[1]خدابنده سجاسرود چشم انداز'!R30</f>
        <v>0</v>
      </c>
      <c r="P418" s="214"/>
      <c r="Q418" s="214" t="str">
        <f>'خدابنده سجاسرود چشم انداز'!T35</f>
        <v>*</v>
      </c>
      <c r="R418" s="214"/>
      <c r="S418" s="214" t="str">
        <f>'خدابنده سجاسرود چشم انداز'!S35</f>
        <v>*</v>
      </c>
      <c r="T418" s="214"/>
      <c r="U418" s="136">
        <v>71</v>
      </c>
      <c r="V418" s="136">
        <v>262</v>
      </c>
    </row>
    <row r="419" spans="1:22" ht="19.5" customHeight="1" x14ac:dyDescent="0.25">
      <c r="A419" s="60">
        <v>3</v>
      </c>
      <c r="B419" s="264"/>
      <c r="C419" s="222">
        <v>208</v>
      </c>
      <c r="D419" s="214">
        <v>30</v>
      </c>
      <c r="E419" s="458"/>
      <c r="F419" s="214" t="s">
        <v>1411</v>
      </c>
      <c r="G419" s="214" t="s">
        <v>385</v>
      </c>
      <c r="H419" s="214" t="s">
        <v>1402</v>
      </c>
      <c r="I419" s="214" t="s">
        <v>1403</v>
      </c>
      <c r="J419" s="214" t="s">
        <v>1216</v>
      </c>
      <c r="K419" s="214" t="str">
        <f>'خدابنده سجاسرود چشم انداز'!J36</f>
        <v>97/11/22</v>
      </c>
      <c r="L419" s="214">
        <f>'[1]خدابنده سجاسرود چشم انداز'!G16</f>
        <v>0</v>
      </c>
      <c r="M419" s="214">
        <f>'[1]خدابنده سجاسرود چشم انداز'!H16</f>
        <v>0</v>
      </c>
      <c r="N419" s="214" t="str">
        <f>'خدابنده سجاسرود چشم انداز'!Q36</f>
        <v>*</v>
      </c>
      <c r="O419" s="214">
        <f>'[1]خدابنده سجاسرود چشم انداز'!R16</f>
        <v>0</v>
      </c>
      <c r="P419" s="214"/>
      <c r="Q419" s="214">
        <f>'خدابنده سجاسرود چشم انداز'!T36</f>
        <v>0</v>
      </c>
      <c r="R419" s="214"/>
      <c r="S419" s="214" t="str">
        <f>'خدابنده سجاسرود چشم انداز'!S36</f>
        <v>*</v>
      </c>
      <c r="T419" s="214"/>
      <c r="U419" s="136">
        <v>67</v>
      </c>
      <c r="V419" s="136">
        <v>234</v>
      </c>
    </row>
    <row r="420" spans="1:22" ht="19.5" customHeight="1" x14ac:dyDescent="0.25">
      <c r="A420" s="60">
        <v>3</v>
      </c>
      <c r="B420" s="264"/>
      <c r="C420" s="222">
        <v>209</v>
      </c>
      <c r="D420" s="214">
        <v>31</v>
      </c>
      <c r="E420" s="458"/>
      <c r="F420" s="214" t="s">
        <v>1425</v>
      </c>
      <c r="G420" s="214" t="s">
        <v>192</v>
      </c>
      <c r="H420" s="214" t="s">
        <v>1403</v>
      </c>
      <c r="I420" s="214" t="s">
        <v>1403</v>
      </c>
      <c r="J420" s="214" t="s">
        <v>1216</v>
      </c>
      <c r="K420" s="214" t="str">
        <f>'خدابنده سجاسرود چشم انداز'!J37</f>
        <v>97/11/25</v>
      </c>
      <c r="L420" s="214">
        <f>'[1]خدابنده سجاسرود چشم انداز'!G31</f>
        <v>0</v>
      </c>
      <c r="M420" s="214">
        <f>'[1]خدابنده سجاسرود چشم انداز'!H31</f>
        <v>0</v>
      </c>
      <c r="N420" s="214" t="str">
        <f>'خدابنده سجاسرود چشم انداز'!Q37</f>
        <v>*</v>
      </c>
      <c r="O420" s="214">
        <f>'[1]خدابنده سجاسرود چشم انداز'!R31</f>
        <v>0</v>
      </c>
      <c r="P420" s="214"/>
      <c r="Q420" s="214">
        <f>'خدابنده سجاسرود چشم انداز'!T37</f>
        <v>0</v>
      </c>
      <c r="R420" s="214"/>
      <c r="S420" s="214" t="str">
        <f>'خدابنده سجاسرود چشم انداز'!S37</f>
        <v>*</v>
      </c>
      <c r="T420" s="214"/>
      <c r="U420" s="136">
        <v>60</v>
      </c>
      <c r="V420" s="136">
        <v>222</v>
      </c>
    </row>
    <row r="421" spans="1:22" ht="19.5" customHeight="1" x14ac:dyDescent="0.25">
      <c r="A421" s="60">
        <v>3</v>
      </c>
      <c r="B421" s="264"/>
      <c r="C421" s="222">
        <v>210</v>
      </c>
      <c r="D421" s="214">
        <v>32</v>
      </c>
      <c r="E421" s="458"/>
      <c r="F421" s="214" t="s">
        <v>1439</v>
      </c>
      <c r="G421" s="214" t="s">
        <v>411</v>
      </c>
      <c r="H421" s="214" t="s">
        <v>1403</v>
      </c>
      <c r="I421" s="214" t="s">
        <v>1403</v>
      </c>
      <c r="J421" s="214" t="s">
        <v>1216</v>
      </c>
      <c r="K421" s="214" t="str">
        <f>'خدابنده سجاسرود چشم انداز'!J38</f>
        <v>97/12/3</v>
      </c>
      <c r="L421" s="214">
        <f>'[1]خدابنده سجاسرود چشم انداز'!G49</f>
        <v>0</v>
      </c>
      <c r="M421" s="214">
        <f>'[1]خدابنده سجاسرود چشم انداز'!H49</f>
        <v>0</v>
      </c>
      <c r="N421" s="214" t="str">
        <f>'خدابنده سجاسرود چشم انداز'!Q38</f>
        <v>*</v>
      </c>
      <c r="O421" s="214">
        <f>'[1]خدابنده سجاسرود چشم انداز'!R49</f>
        <v>0</v>
      </c>
      <c r="P421" s="214"/>
      <c r="Q421" s="214">
        <f>'خدابنده سجاسرود چشم انداز'!T38</f>
        <v>0</v>
      </c>
      <c r="R421" s="214"/>
      <c r="S421" s="214" t="str">
        <f>'خدابنده سجاسرود چشم انداز'!S38</f>
        <v>*</v>
      </c>
      <c r="T421" s="214"/>
      <c r="U421" s="136">
        <v>54</v>
      </c>
      <c r="V421" s="136">
        <v>171</v>
      </c>
    </row>
    <row r="422" spans="1:22" ht="19.5" customHeight="1" x14ac:dyDescent="0.25">
      <c r="A422" s="60">
        <v>3</v>
      </c>
      <c r="B422" s="264"/>
      <c r="C422" s="222">
        <v>211</v>
      </c>
      <c r="D422" s="214">
        <v>33</v>
      </c>
      <c r="E422" s="458"/>
      <c r="F422" s="214" t="s">
        <v>1414</v>
      </c>
      <c r="G422" s="214" t="s">
        <v>249</v>
      </c>
      <c r="H422" s="214" t="s">
        <v>1402</v>
      </c>
      <c r="I422" s="214" t="s">
        <v>1403</v>
      </c>
      <c r="J422" s="214" t="s">
        <v>1216</v>
      </c>
      <c r="K422" s="214" t="str">
        <f>'خدابنده سجاسرود چشم انداز'!J39</f>
        <v>97/11/22</v>
      </c>
      <c r="L422" s="214">
        <f>'[1]خدابنده سجاسرود چشم انداز'!G19</f>
        <v>0</v>
      </c>
      <c r="M422" s="214">
        <f>'[1]خدابنده سجاسرود چشم انداز'!H19</f>
        <v>0</v>
      </c>
      <c r="N422" s="214" t="str">
        <f>'خدابنده سجاسرود چشم انداز'!Q39</f>
        <v>*</v>
      </c>
      <c r="O422" s="214">
        <f>'[1]خدابنده سجاسرود چشم انداز'!R19</f>
        <v>0</v>
      </c>
      <c r="P422" s="214"/>
      <c r="Q422" s="214">
        <f>'خدابنده سجاسرود چشم انداز'!T39</f>
        <v>0</v>
      </c>
      <c r="R422" s="214"/>
      <c r="S422" s="214" t="str">
        <f>'خدابنده سجاسرود چشم انداز'!S39</f>
        <v>*</v>
      </c>
      <c r="T422" s="214"/>
      <c r="U422" s="136">
        <v>52</v>
      </c>
      <c r="V422" s="136">
        <v>181</v>
      </c>
    </row>
    <row r="423" spans="1:22" ht="19.5" customHeight="1" x14ac:dyDescent="0.25">
      <c r="A423" s="60">
        <v>3</v>
      </c>
      <c r="B423" s="264"/>
      <c r="C423" s="222">
        <v>212</v>
      </c>
      <c r="D423" s="214">
        <v>34</v>
      </c>
      <c r="E423" s="458"/>
      <c r="F423" s="214" t="s">
        <v>1449</v>
      </c>
      <c r="G423" s="214" t="s">
        <v>422</v>
      </c>
      <c r="H423" s="214" t="s">
        <v>1403</v>
      </c>
      <c r="I423" s="214" t="s">
        <v>1403</v>
      </c>
      <c r="J423" s="214" t="s">
        <v>1216</v>
      </c>
      <c r="K423" s="214" t="str">
        <f>'خدابنده سجاسرود چشم انداز'!J40</f>
        <v>97/12/02</v>
      </c>
      <c r="L423" s="214">
        <f>'[1]خدابنده سجاسرود چشم انداز'!G59</f>
        <v>0</v>
      </c>
      <c r="M423" s="214">
        <f>'[1]خدابنده سجاسرود چشم انداز'!H59</f>
        <v>0</v>
      </c>
      <c r="N423" s="214" t="str">
        <f>'خدابنده سجاسرود چشم انداز'!Q40</f>
        <v>*</v>
      </c>
      <c r="O423" s="214">
        <f>'[1]خدابنده سجاسرود چشم انداز'!R59</f>
        <v>0</v>
      </c>
      <c r="P423" s="214"/>
      <c r="Q423" s="214">
        <f>'خدابنده سجاسرود چشم انداز'!T40</f>
        <v>0</v>
      </c>
      <c r="R423" s="214"/>
      <c r="S423" s="214" t="str">
        <f>'خدابنده سجاسرود چشم انداز'!S40</f>
        <v>*</v>
      </c>
      <c r="T423" s="214"/>
      <c r="U423" s="136">
        <v>51</v>
      </c>
      <c r="V423" s="136">
        <v>150</v>
      </c>
    </row>
    <row r="424" spans="1:22" ht="19.5" customHeight="1" x14ac:dyDescent="0.25">
      <c r="A424" s="60">
        <v>3</v>
      </c>
      <c r="B424" s="264"/>
      <c r="C424" s="222">
        <v>213</v>
      </c>
      <c r="D424" s="214">
        <v>35</v>
      </c>
      <c r="E424" s="458"/>
      <c r="F424" s="214" t="s">
        <v>1417</v>
      </c>
      <c r="G424" s="214" t="s">
        <v>242</v>
      </c>
      <c r="H424" s="214" t="s">
        <v>1402</v>
      </c>
      <c r="I424" s="214" t="s">
        <v>1403</v>
      </c>
      <c r="J424" s="214" t="s">
        <v>1216</v>
      </c>
      <c r="K424" s="214" t="str">
        <f>'خدابنده سجاسرود چشم انداز'!J41</f>
        <v>97/12/2</v>
      </c>
      <c r="L424" s="214">
        <f>'[1]خدابنده سجاسرود چشم انداز'!G23</f>
        <v>0</v>
      </c>
      <c r="M424" s="214">
        <f>'[1]خدابنده سجاسرود چشم انداز'!H23</f>
        <v>0</v>
      </c>
      <c r="N424" s="214" t="str">
        <f>'خدابنده سجاسرود چشم انداز'!Q41</f>
        <v>*</v>
      </c>
      <c r="O424" s="214">
        <f>'[1]خدابنده سجاسرود چشم انداز'!R23</f>
        <v>0</v>
      </c>
      <c r="P424" s="214"/>
      <c r="Q424" s="214">
        <f>'خدابنده سجاسرود چشم انداز'!T41</f>
        <v>0</v>
      </c>
      <c r="R424" s="214"/>
      <c r="S424" s="214" t="str">
        <f>'خدابنده سجاسرود چشم انداز'!S41</f>
        <v>*</v>
      </c>
      <c r="T424" s="214"/>
      <c r="U424" s="136">
        <v>49</v>
      </c>
      <c r="V424" s="136">
        <v>172</v>
      </c>
    </row>
    <row r="425" spans="1:22" ht="19.5" customHeight="1" x14ac:dyDescent="0.25">
      <c r="A425" s="60">
        <v>3</v>
      </c>
      <c r="B425" s="264"/>
      <c r="C425" s="222">
        <v>214</v>
      </c>
      <c r="D425" s="214">
        <v>36</v>
      </c>
      <c r="E425" s="458"/>
      <c r="F425" s="214" t="s">
        <v>1413</v>
      </c>
      <c r="G425" s="214" t="s">
        <v>387</v>
      </c>
      <c r="H425" s="214" t="s">
        <v>1402</v>
      </c>
      <c r="I425" s="214" t="s">
        <v>1403</v>
      </c>
      <c r="J425" s="214" t="s">
        <v>1216</v>
      </c>
      <c r="K425" s="214" t="str">
        <f>'خدابنده سجاسرود چشم انداز'!J42</f>
        <v>97/12/2</v>
      </c>
      <c r="L425" s="214">
        <f>'[1]خدابنده سجاسرود چشم انداز'!G18</f>
        <v>0</v>
      </c>
      <c r="M425" s="214">
        <f>'[1]خدابنده سجاسرود چشم انداز'!H18</f>
        <v>0</v>
      </c>
      <c r="N425" s="214" t="str">
        <f>'خدابنده سجاسرود چشم انداز'!Q42</f>
        <v>*</v>
      </c>
      <c r="O425" s="214">
        <f>'[1]خدابنده سجاسرود چشم انداز'!R18</f>
        <v>0</v>
      </c>
      <c r="P425" s="214"/>
      <c r="Q425" s="214">
        <f>'خدابنده سجاسرود چشم انداز'!T42</f>
        <v>0</v>
      </c>
      <c r="R425" s="214"/>
      <c r="S425" s="214" t="str">
        <f>'خدابنده سجاسرود چشم انداز'!S42</f>
        <v>*</v>
      </c>
      <c r="T425" s="214"/>
      <c r="U425" s="136">
        <v>49</v>
      </c>
      <c r="V425" s="136">
        <v>157</v>
      </c>
    </row>
    <row r="426" spans="1:22" ht="19.5" customHeight="1" x14ac:dyDescent="0.25">
      <c r="A426" s="60">
        <v>3</v>
      </c>
      <c r="B426" s="264"/>
      <c r="C426" s="222">
        <v>215</v>
      </c>
      <c r="D426" s="214">
        <v>37</v>
      </c>
      <c r="E426" s="458"/>
      <c r="F426" s="214" t="s">
        <v>1407</v>
      </c>
      <c r="G426" s="214" t="s">
        <v>381</v>
      </c>
      <c r="H426" s="214" t="s">
        <v>1402</v>
      </c>
      <c r="I426" s="214" t="s">
        <v>1403</v>
      </c>
      <c r="J426" s="214" t="s">
        <v>1216</v>
      </c>
      <c r="K426" s="214" t="str">
        <f>'خدابنده سجاسرود چشم انداز'!J43</f>
        <v>97/12/3</v>
      </c>
      <c r="L426" s="214">
        <f>'[1]خدابنده سجاسرود چشم انداز'!G12</f>
        <v>0</v>
      </c>
      <c r="M426" s="214">
        <f>'[1]خدابنده سجاسرود چشم انداز'!H12</f>
        <v>0</v>
      </c>
      <c r="N426" s="214" t="str">
        <f>'خدابنده سجاسرود چشم انداز'!Q43</f>
        <v>*</v>
      </c>
      <c r="O426" s="214">
        <f>'[1]خدابنده سجاسرود چشم انداز'!R12</f>
        <v>0</v>
      </c>
      <c r="P426" s="214"/>
      <c r="Q426" s="214">
        <f>'خدابنده سجاسرود چشم انداز'!T43</f>
        <v>0</v>
      </c>
      <c r="R426" s="214"/>
      <c r="S426" s="214" t="str">
        <f>'خدابنده سجاسرود چشم انداز'!S43</f>
        <v>*</v>
      </c>
      <c r="T426" s="214"/>
      <c r="U426" s="136">
        <v>44</v>
      </c>
      <c r="V426" s="136">
        <v>155</v>
      </c>
    </row>
    <row r="427" spans="1:22" ht="19.5" customHeight="1" x14ac:dyDescent="0.25">
      <c r="A427" s="60">
        <v>3</v>
      </c>
      <c r="B427" s="264"/>
      <c r="C427" s="222">
        <v>216</v>
      </c>
      <c r="D427" s="214">
        <v>38</v>
      </c>
      <c r="E427" s="458"/>
      <c r="F427" s="214" t="s">
        <v>1436</v>
      </c>
      <c r="G427" s="214" t="s">
        <v>408</v>
      </c>
      <c r="H427" s="214" t="s">
        <v>1403</v>
      </c>
      <c r="I427" s="214" t="s">
        <v>1403</v>
      </c>
      <c r="J427" s="214" t="s">
        <v>1216</v>
      </c>
      <c r="K427" s="214" t="str">
        <f>'خدابنده سجاسرود چشم انداز'!J44</f>
        <v>97/11/20</v>
      </c>
      <c r="L427" s="214">
        <f>'[1]خدابنده سجاسرود چشم انداز'!G46</f>
        <v>0</v>
      </c>
      <c r="M427" s="214">
        <f>'[1]خدابنده سجاسرود چشم انداز'!H46</f>
        <v>0</v>
      </c>
      <c r="N427" s="214" t="str">
        <f>'خدابنده سجاسرود چشم انداز'!Q44</f>
        <v>*</v>
      </c>
      <c r="O427" s="214">
        <f>'[1]خدابنده سجاسرود چشم انداز'!R46</f>
        <v>0</v>
      </c>
      <c r="P427" s="214"/>
      <c r="Q427" s="214">
        <f>'خدابنده سجاسرود چشم انداز'!T44</f>
        <v>0</v>
      </c>
      <c r="R427" s="214"/>
      <c r="S427" s="214" t="str">
        <f>'خدابنده سجاسرود چشم انداز'!S44</f>
        <v>*</v>
      </c>
      <c r="T427" s="214"/>
      <c r="U427" s="136">
        <v>34</v>
      </c>
      <c r="V427" s="136">
        <v>88</v>
      </c>
    </row>
    <row r="428" spans="1:22" ht="19.5" customHeight="1" x14ac:dyDescent="0.25">
      <c r="A428" s="60">
        <v>3</v>
      </c>
      <c r="B428" s="264"/>
      <c r="C428" s="222">
        <v>217</v>
      </c>
      <c r="D428" s="214">
        <v>39</v>
      </c>
      <c r="E428" s="458"/>
      <c r="F428" s="214" t="s">
        <v>1405</v>
      </c>
      <c r="G428" s="214" t="s">
        <v>379</v>
      </c>
      <c r="H428" s="214" t="s">
        <v>1402</v>
      </c>
      <c r="I428" s="214" t="s">
        <v>1403</v>
      </c>
      <c r="J428" s="214" t="s">
        <v>1216</v>
      </c>
      <c r="K428" s="214" t="str">
        <f>'خدابنده سجاسرود چشم انداز'!J45</f>
        <v>97/12/2</v>
      </c>
      <c r="L428" s="214">
        <f>'[1]خدابنده سجاسرود چشم انداز'!G10</f>
        <v>0</v>
      </c>
      <c r="M428" s="214">
        <f>'[1]خدابنده سجاسرود چشم انداز'!H10</f>
        <v>0</v>
      </c>
      <c r="N428" s="214" t="str">
        <f>'خدابنده سجاسرود چشم انداز'!Q45</f>
        <v>*</v>
      </c>
      <c r="O428" s="214">
        <f>'[1]خدابنده سجاسرود چشم انداز'!R10</f>
        <v>0</v>
      </c>
      <c r="P428" s="214"/>
      <c r="Q428" s="214" t="str">
        <f>'خدابنده سجاسرود چشم انداز'!T45</f>
        <v>*</v>
      </c>
      <c r="R428" s="214"/>
      <c r="S428" s="214" t="str">
        <f>'خدابنده سجاسرود چشم انداز'!S45</f>
        <v>*</v>
      </c>
      <c r="T428" s="214"/>
      <c r="U428" s="136">
        <v>32</v>
      </c>
      <c r="V428" s="136">
        <v>106</v>
      </c>
    </row>
    <row r="429" spans="1:22" ht="19.5" customHeight="1" x14ac:dyDescent="0.25">
      <c r="A429" s="60">
        <v>3</v>
      </c>
      <c r="B429" s="264"/>
      <c r="C429" s="222">
        <v>218</v>
      </c>
      <c r="D429" s="214">
        <v>40</v>
      </c>
      <c r="E429" s="458"/>
      <c r="F429" s="214" t="s">
        <v>1404</v>
      </c>
      <c r="G429" s="214" t="s">
        <v>104</v>
      </c>
      <c r="H429" s="214" t="s">
        <v>1402</v>
      </c>
      <c r="I429" s="214" t="s">
        <v>1403</v>
      </c>
      <c r="J429" s="214" t="s">
        <v>1216</v>
      </c>
      <c r="K429" s="214" t="str">
        <f>'خدابنده سجاسرود چشم انداز'!J46</f>
        <v>97/12/2</v>
      </c>
      <c r="L429" s="214">
        <f>'[1]خدابنده سجاسرود چشم انداز'!G9</f>
        <v>0</v>
      </c>
      <c r="M429" s="214">
        <f>'[1]خدابنده سجاسرود چشم انداز'!H9</f>
        <v>0</v>
      </c>
      <c r="N429" s="214" t="str">
        <f>'خدابنده سجاسرود چشم انداز'!Q46</f>
        <v>*</v>
      </c>
      <c r="O429" s="214">
        <f>'[1]خدابنده سجاسرود چشم انداز'!R9</f>
        <v>0</v>
      </c>
      <c r="P429" s="214"/>
      <c r="Q429" s="214" t="str">
        <f>'خدابنده سجاسرود چشم انداز'!T46</f>
        <v>*</v>
      </c>
      <c r="R429" s="214"/>
      <c r="S429" s="214" t="str">
        <f>'خدابنده سجاسرود چشم انداز'!S46</f>
        <v>*</v>
      </c>
      <c r="T429" s="214"/>
      <c r="U429" s="136">
        <v>29</v>
      </c>
      <c r="V429" s="136">
        <v>86</v>
      </c>
    </row>
    <row r="430" spans="1:22" ht="19.5" customHeight="1" x14ac:dyDescent="0.25">
      <c r="A430" s="60">
        <v>3</v>
      </c>
      <c r="B430" s="264"/>
      <c r="C430" s="222">
        <v>219</v>
      </c>
      <c r="D430" s="214">
        <v>41</v>
      </c>
      <c r="E430" s="458"/>
      <c r="F430" s="214" t="s">
        <v>1418</v>
      </c>
      <c r="G430" s="214" t="s">
        <v>390</v>
      </c>
      <c r="H430" s="214" t="s">
        <v>1402</v>
      </c>
      <c r="I430" s="214" t="s">
        <v>1403</v>
      </c>
      <c r="J430" s="214" t="s">
        <v>1216</v>
      </c>
      <c r="K430" s="214" t="str">
        <f>'خدابنده سجاسرود چشم انداز'!J47</f>
        <v>97/12/2</v>
      </c>
      <c r="L430" s="214">
        <f>'[1]خدابنده سجاسرود چشم انداز'!G24</f>
        <v>0</v>
      </c>
      <c r="M430" s="214">
        <f>'[1]خدابنده سجاسرود چشم انداز'!H24</f>
        <v>0</v>
      </c>
      <c r="N430" s="214" t="str">
        <f>'خدابنده سجاسرود چشم انداز'!Q47</f>
        <v>*</v>
      </c>
      <c r="O430" s="214">
        <f>'[1]خدابنده سجاسرود چشم انداز'!R24</f>
        <v>0</v>
      </c>
      <c r="P430" s="214"/>
      <c r="Q430" s="214">
        <f>'خدابنده سجاسرود چشم انداز'!T47</f>
        <v>0</v>
      </c>
      <c r="R430" s="214"/>
      <c r="S430" s="214" t="str">
        <f>'خدابنده سجاسرود چشم انداز'!S47</f>
        <v>*</v>
      </c>
      <c r="T430" s="214"/>
      <c r="U430" s="136">
        <v>25</v>
      </c>
      <c r="V430" s="136">
        <v>95</v>
      </c>
    </row>
    <row r="431" spans="1:22" ht="19.5" customHeight="1" x14ac:dyDescent="0.25">
      <c r="A431" s="60">
        <v>3</v>
      </c>
      <c r="B431" s="264"/>
      <c r="C431" s="222">
        <v>220</v>
      </c>
      <c r="D431" s="214">
        <v>42</v>
      </c>
      <c r="E431" s="458"/>
      <c r="F431" s="214" t="s">
        <v>1408</v>
      </c>
      <c r="G431" s="214" t="s">
        <v>382</v>
      </c>
      <c r="H431" s="214" t="s">
        <v>1402</v>
      </c>
      <c r="I431" s="214" t="s">
        <v>1403</v>
      </c>
      <c r="J431" s="214" t="s">
        <v>1216</v>
      </c>
      <c r="K431" s="214" t="str">
        <f>'خدابنده سجاسرود چشم انداز'!J48</f>
        <v>97/12/2</v>
      </c>
      <c r="L431" s="214">
        <f>'[1]خدابنده سجاسرود چشم انداز'!G13</f>
        <v>0</v>
      </c>
      <c r="M431" s="214">
        <f>'[1]خدابنده سجاسرود چشم انداز'!H13</f>
        <v>0</v>
      </c>
      <c r="N431" s="214" t="str">
        <f>'خدابنده سجاسرود چشم انداز'!Q48</f>
        <v>*</v>
      </c>
      <c r="O431" s="214">
        <f>'[1]خدابنده سجاسرود چشم انداز'!R13</f>
        <v>0</v>
      </c>
      <c r="P431" s="214"/>
      <c r="Q431" s="214" t="str">
        <f>'خدابنده سجاسرود چشم انداز'!T48</f>
        <v>*</v>
      </c>
      <c r="R431" s="214"/>
      <c r="S431" s="214" t="str">
        <f>'خدابنده سجاسرود چشم انداز'!S48</f>
        <v>*</v>
      </c>
      <c r="T431" s="214"/>
      <c r="U431" s="136">
        <v>24</v>
      </c>
      <c r="V431" s="136">
        <v>79</v>
      </c>
    </row>
    <row r="432" spans="1:22" ht="19.5" customHeight="1" x14ac:dyDescent="0.25">
      <c r="A432" s="60">
        <v>3</v>
      </c>
      <c r="B432" s="264"/>
      <c r="C432" s="222">
        <v>221</v>
      </c>
      <c r="D432" s="214">
        <v>43</v>
      </c>
      <c r="E432" s="458"/>
      <c r="F432" s="214" t="s">
        <v>1410</v>
      </c>
      <c r="G432" s="214" t="s">
        <v>384</v>
      </c>
      <c r="H432" s="214" t="s">
        <v>1402</v>
      </c>
      <c r="I432" s="214" t="s">
        <v>1403</v>
      </c>
      <c r="J432" s="214" t="s">
        <v>1216</v>
      </c>
      <c r="K432" s="214" t="str">
        <f>'خدابنده سجاسرود چشم انداز'!J49</f>
        <v>98/02/12</v>
      </c>
      <c r="L432" s="214">
        <f>'[1]خدابنده سجاسرود چشم انداز'!G15</f>
        <v>0</v>
      </c>
      <c r="M432" s="214">
        <f>'[1]خدابنده سجاسرود چشم انداز'!H15</f>
        <v>0</v>
      </c>
      <c r="N432" s="214" t="str">
        <f>'خدابنده سجاسرود چشم انداز'!Q49</f>
        <v>*</v>
      </c>
      <c r="O432" s="214">
        <f>'[1]خدابنده سجاسرود چشم انداز'!R15</f>
        <v>0</v>
      </c>
      <c r="P432" s="214"/>
      <c r="Q432" s="214">
        <f>'خدابنده سجاسرود چشم انداز'!T49</f>
        <v>0</v>
      </c>
      <c r="R432" s="214"/>
      <c r="S432" s="214">
        <f>'خدابنده سجاسرود چشم انداز'!S49</f>
        <v>0</v>
      </c>
      <c r="T432" s="214"/>
      <c r="U432" s="136">
        <v>22</v>
      </c>
      <c r="V432" s="136">
        <v>74</v>
      </c>
    </row>
    <row r="433" spans="1:35" ht="19.5" customHeight="1" x14ac:dyDescent="0.25">
      <c r="A433" s="60">
        <v>3</v>
      </c>
      <c r="B433" s="264"/>
      <c r="C433" s="222">
        <v>222</v>
      </c>
      <c r="D433" s="214">
        <v>44</v>
      </c>
      <c r="E433" s="458"/>
      <c r="F433" s="214" t="s">
        <v>1415</v>
      </c>
      <c r="G433" s="214" t="s">
        <v>295</v>
      </c>
      <c r="H433" s="214" t="s">
        <v>1402</v>
      </c>
      <c r="I433" s="214" t="s">
        <v>1403</v>
      </c>
      <c r="J433" s="214" t="s">
        <v>1216</v>
      </c>
      <c r="K433" s="214" t="str">
        <f>'خدابنده سجاسرود چشم انداز'!J50</f>
        <v>98/02/12</v>
      </c>
      <c r="L433" s="214">
        <f>'[1]خدابنده سجاسرود چشم انداز'!G20</f>
        <v>0</v>
      </c>
      <c r="M433" s="214">
        <f>'[1]خدابنده سجاسرود چشم انداز'!H20</f>
        <v>0</v>
      </c>
      <c r="N433" s="214" t="str">
        <f>'خدابنده سجاسرود چشم انداز'!Q50</f>
        <v>*</v>
      </c>
      <c r="O433" s="214">
        <f>'[1]خدابنده سجاسرود چشم انداز'!R20</f>
        <v>0</v>
      </c>
      <c r="P433" s="214"/>
      <c r="Q433" s="214">
        <f>'خدابنده سجاسرود چشم انداز'!T50</f>
        <v>0</v>
      </c>
      <c r="R433" s="214"/>
      <c r="S433" s="214">
        <f>'خدابنده سجاسرود چشم انداز'!S50</f>
        <v>0</v>
      </c>
      <c r="T433" s="214"/>
      <c r="U433" s="136">
        <v>20</v>
      </c>
      <c r="V433" s="136">
        <v>68</v>
      </c>
    </row>
    <row r="434" spans="1:35" ht="19.5" customHeight="1" x14ac:dyDescent="0.25">
      <c r="A434" s="60">
        <v>3</v>
      </c>
      <c r="B434" s="264"/>
      <c r="C434" s="222">
        <v>223</v>
      </c>
      <c r="D434" s="214">
        <v>45</v>
      </c>
      <c r="E434" s="458"/>
      <c r="F434" s="214" t="s">
        <v>1429</v>
      </c>
      <c r="G434" s="214" t="s">
        <v>401</v>
      </c>
      <c r="H434" s="214" t="s">
        <v>1403</v>
      </c>
      <c r="I434" s="214" t="s">
        <v>1403</v>
      </c>
      <c r="J434" s="214" t="s">
        <v>1216</v>
      </c>
      <c r="K434" s="214" t="str">
        <f>'خدابنده سجاسرود چشم انداز'!J51</f>
        <v>98/02/12</v>
      </c>
      <c r="L434" s="214">
        <f>'[1]خدابنده سجاسرود چشم انداز'!G36</f>
        <v>0</v>
      </c>
      <c r="M434" s="214">
        <f>'[1]خدابنده سجاسرود چشم انداز'!H36</f>
        <v>0</v>
      </c>
      <c r="N434" s="214" t="str">
        <f>'خدابنده سجاسرود چشم انداز'!Q51</f>
        <v>*</v>
      </c>
      <c r="O434" s="214">
        <f>'[1]خدابنده سجاسرود چشم انداز'!R36</f>
        <v>0</v>
      </c>
      <c r="P434" s="214"/>
      <c r="Q434" s="214">
        <f>'خدابنده سجاسرود چشم انداز'!T51</f>
        <v>0</v>
      </c>
      <c r="R434" s="214"/>
      <c r="S434" s="214">
        <f>'خدابنده سجاسرود چشم انداز'!S51</f>
        <v>0</v>
      </c>
      <c r="T434" s="214"/>
      <c r="U434" s="136">
        <v>2</v>
      </c>
      <c r="V434" s="136">
        <v>9</v>
      </c>
    </row>
    <row r="435" spans="1:35" ht="19.5" customHeight="1" x14ac:dyDescent="0.25">
      <c r="A435" s="60">
        <v>3</v>
      </c>
      <c r="B435" s="264"/>
      <c r="C435" s="222">
        <v>224</v>
      </c>
      <c r="D435" s="214">
        <v>46</v>
      </c>
      <c r="E435" s="458"/>
      <c r="F435" s="214" t="s">
        <v>1432</v>
      </c>
      <c r="G435" s="214" t="s">
        <v>405</v>
      </c>
      <c r="H435" s="214" t="s">
        <v>1403</v>
      </c>
      <c r="I435" s="214" t="s">
        <v>1403</v>
      </c>
      <c r="J435" s="214" t="s">
        <v>1216</v>
      </c>
      <c r="K435" s="214" t="str">
        <f>'خدابنده سجاسرود چشم انداز'!J52</f>
        <v>98/02/12</v>
      </c>
      <c r="L435" s="214">
        <f>'[1]خدابنده سجاسرود چشم انداز'!G41</f>
        <v>0</v>
      </c>
      <c r="M435" s="214">
        <f>'[1]خدابنده سجاسرود چشم انداز'!H41</f>
        <v>0</v>
      </c>
      <c r="N435" s="214" t="str">
        <f>'خدابنده سجاسرود چشم انداز'!Q52</f>
        <v>*</v>
      </c>
      <c r="O435" s="214">
        <f>'[1]خدابنده سجاسرود چشم انداز'!R41</f>
        <v>0</v>
      </c>
      <c r="P435" s="214"/>
      <c r="Q435" s="214">
        <f>'خدابنده سجاسرود چشم انداز'!T52</f>
        <v>0</v>
      </c>
      <c r="R435" s="214"/>
      <c r="S435" s="214">
        <f>'خدابنده سجاسرود چشم انداز'!S52</f>
        <v>0</v>
      </c>
      <c r="T435" s="214"/>
      <c r="U435" s="136">
        <v>1</v>
      </c>
      <c r="V435" s="136">
        <v>2</v>
      </c>
    </row>
    <row r="436" spans="1:35" ht="19.5" customHeight="1" x14ac:dyDescent="0.25">
      <c r="A436" s="60">
        <v>3</v>
      </c>
      <c r="B436" s="264"/>
      <c r="C436" s="222">
        <v>225</v>
      </c>
      <c r="D436" s="270">
        <v>47</v>
      </c>
      <c r="E436" s="458"/>
      <c r="F436" s="214" t="s">
        <v>1409</v>
      </c>
      <c r="G436" s="214" t="s">
        <v>383</v>
      </c>
      <c r="H436" s="214" t="s">
        <v>1402</v>
      </c>
      <c r="I436" s="214" t="s">
        <v>1403</v>
      </c>
      <c r="J436" s="214" t="s">
        <v>1216</v>
      </c>
      <c r="K436" s="214" t="str">
        <f>'خدابنده سجاسرود چشم انداز'!J53</f>
        <v>98/02/12</v>
      </c>
      <c r="L436" s="214">
        <f>'[1]خدابنده سجاسرود چشم انداز'!G14</f>
        <v>0</v>
      </c>
      <c r="M436" s="214">
        <f>'[1]خدابنده سجاسرود چشم انداز'!H14</f>
        <v>0</v>
      </c>
      <c r="N436" s="214" t="str">
        <f>'خدابنده سجاسرود چشم انداز'!Q53</f>
        <v>*</v>
      </c>
      <c r="O436" s="214">
        <f>'[1]خدابنده سجاسرود چشم انداز'!R14</f>
        <v>0</v>
      </c>
      <c r="P436" s="214"/>
      <c r="Q436" s="214">
        <f>'خدابنده سجاسرود چشم انداز'!T53</f>
        <v>0</v>
      </c>
      <c r="R436" s="214"/>
      <c r="S436" s="214">
        <f>'خدابنده سجاسرود چشم انداز'!S53</f>
        <v>0</v>
      </c>
      <c r="T436" s="214"/>
      <c r="U436" s="136">
        <v>1</v>
      </c>
      <c r="V436" s="136">
        <v>1</v>
      </c>
    </row>
    <row r="437" spans="1:35" s="56" customFormat="1" ht="19.5" customHeight="1" x14ac:dyDescent="0.25">
      <c r="A437" s="61"/>
      <c r="B437" s="264"/>
      <c r="C437" s="268">
        <v>83</v>
      </c>
      <c r="D437" s="54"/>
      <c r="E437" s="269"/>
      <c r="F437" s="253" t="s">
        <v>1964</v>
      </c>
      <c r="G437" s="220">
        <f>SUM(N437,N505)</f>
        <v>63</v>
      </c>
      <c r="H437" s="54" t="e">
        <f>SUM(#REF!,#REF!)</f>
        <v>#REF!</v>
      </c>
      <c r="I437" s="54"/>
      <c r="J437" s="54"/>
      <c r="K437" s="447" t="s">
        <v>1961</v>
      </c>
      <c r="L437" s="448"/>
      <c r="M437" s="226" t="s">
        <v>994</v>
      </c>
      <c r="N437" s="226">
        <f>COUNTIF(N438:N504,"*")</f>
        <v>52</v>
      </c>
      <c r="O437" s="447" t="s">
        <v>1938</v>
      </c>
      <c r="P437" s="448"/>
      <c r="Q437" s="226">
        <f>COUNTIF(N438:N488,"*")</f>
        <v>48</v>
      </c>
      <c r="R437" s="447" t="s">
        <v>1936</v>
      </c>
      <c r="S437" s="448"/>
      <c r="T437" s="226">
        <f>COUNTIF(N489:N504,"*")</f>
        <v>4</v>
      </c>
      <c r="U437"/>
      <c r="V437"/>
      <c r="W437"/>
      <c r="X437"/>
      <c r="Y437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</row>
    <row r="438" spans="1:35" ht="19.5" customHeight="1" x14ac:dyDescent="0.25">
      <c r="A438" s="62">
        <v>4</v>
      </c>
      <c r="B438" s="264"/>
      <c r="C438" s="219">
        <v>1</v>
      </c>
      <c r="D438" s="271">
        <v>1</v>
      </c>
      <c r="E438" s="442" t="s">
        <v>1450</v>
      </c>
      <c r="F438" s="220" t="s">
        <v>1464</v>
      </c>
      <c r="G438" s="220" t="s">
        <v>536</v>
      </c>
      <c r="H438" s="220" t="s">
        <v>1323</v>
      </c>
      <c r="I438" s="220" t="s">
        <v>1037</v>
      </c>
      <c r="J438" s="220" t="s">
        <v>1452</v>
      </c>
      <c r="K438" s="220" t="str">
        <f>'ابهر مرکزی راژان آب'!J7</f>
        <v>97.10.04</v>
      </c>
      <c r="L438" s="220">
        <f>'[1]ابهر مرکزی راژان آب'!G53</f>
        <v>0</v>
      </c>
      <c r="M438" s="220">
        <f>'[1]ابهر مرکزی راژان آب'!H53</f>
        <v>0</v>
      </c>
      <c r="N438" s="221" t="str">
        <f>'ابهر مرکزی راژان آب'!Q7</f>
        <v>*</v>
      </c>
      <c r="O438" s="220">
        <f>'[1]ابهر مرکزی راژان آب'!R53</f>
        <v>0</v>
      </c>
      <c r="P438" s="220"/>
      <c r="Q438" s="221"/>
      <c r="R438" s="220"/>
      <c r="S438" s="221" t="str">
        <f>'ابهر مرکزی راژان آب'!S7</f>
        <v>*</v>
      </c>
      <c r="T438" s="220"/>
      <c r="U438" s="136">
        <v>871</v>
      </c>
      <c r="V438" s="136">
        <v>2686</v>
      </c>
    </row>
    <row r="439" spans="1:35" ht="19.5" customHeight="1" x14ac:dyDescent="0.25">
      <c r="A439" s="62">
        <v>4</v>
      </c>
      <c r="B439" s="264"/>
      <c r="C439" s="219">
        <v>2</v>
      </c>
      <c r="D439" s="220">
        <v>2</v>
      </c>
      <c r="E439" s="442"/>
      <c r="F439" s="220" t="s">
        <v>1491</v>
      </c>
      <c r="G439" s="220" t="s">
        <v>561</v>
      </c>
      <c r="H439" s="220" t="s">
        <v>1490</v>
      </c>
      <c r="I439" s="220" t="s">
        <v>1037</v>
      </c>
      <c r="J439" s="220" t="s">
        <v>1452</v>
      </c>
      <c r="K439" s="220" t="str">
        <f>'ابهر مرکزی راژان آب'!J8</f>
        <v>1397/9/27</v>
      </c>
      <c r="L439" s="220">
        <f>'[1]ابهر مرکزی راژان آب'!G90</f>
        <v>0</v>
      </c>
      <c r="M439" s="220">
        <f>'[1]ابهر مرکزی راژان آب'!H90</f>
        <v>0</v>
      </c>
      <c r="N439" s="221" t="str">
        <f>'ابهر مرکزی راژان آب'!Q8</f>
        <v>*</v>
      </c>
      <c r="O439" s="220">
        <f>'[1]ابهر مرکزی راژان آب'!R90</f>
        <v>0</v>
      </c>
      <c r="P439" s="220"/>
      <c r="Q439" s="221"/>
      <c r="R439" s="220"/>
      <c r="S439" s="221" t="str">
        <f>'ابهر مرکزی راژان آب'!S8</f>
        <v>*</v>
      </c>
      <c r="T439" s="220"/>
      <c r="U439" s="136">
        <v>724</v>
      </c>
      <c r="V439" s="136">
        <v>2147</v>
      </c>
    </row>
    <row r="440" spans="1:35" ht="19.5" customHeight="1" x14ac:dyDescent="0.25">
      <c r="A440" s="62">
        <v>4</v>
      </c>
      <c r="B440" s="264"/>
      <c r="C440" s="219">
        <v>3</v>
      </c>
      <c r="D440" s="220">
        <v>3</v>
      </c>
      <c r="E440" s="442"/>
      <c r="F440" s="220" t="s">
        <v>1460</v>
      </c>
      <c r="G440" s="220" t="s">
        <v>531</v>
      </c>
      <c r="H440" s="220" t="s">
        <v>1323</v>
      </c>
      <c r="I440" s="220" t="s">
        <v>1037</v>
      </c>
      <c r="J440" s="220" t="s">
        <v>1452</v>
      </c>
      <c r="K440" s="220" t="str">
        <f>'ابهر مرکزی راژان آب'!J9</f>
        <v>1397.10.04</v>
      </c>
      <c r="L440" s="220">
        <f>'[1]ابهر مرکزی راژان آب'!G45</f>
        <v>0</v>
      </c>
      <c r="M440" s="220">
        <f>'[1]ابهر مرکزی راژان آب'!H45</f>
        <v>0</v>
      </c>
      <c r="N440" s="221" t="str">
        <f>'ابهر مرکزی راژان آب'!Q9</f>
        <v>*</v>
      </c>
      <c r="O440" s="220">
        <f>'[1]ابهر مرکزی راژان آب'!R45</f>
        <v>0</v>
      </c>
      <c r="P440" s="220"/>
      <c r="Q440" s="221"/>
      <c r="R440" s="220"/>
      <c r="S440" s="221" t="str">
        <f>'ابهر مرکزی راژان آب'!S9</f>
        <v>*</v>
      </c>
      <c r="T440" s="220"/>
      <c r="U440" s="136">
        <v>650</v>
      </c>
      <c r="V440" s="136">
        <v>1961</v>
      </c>
    </row>
    <row r="441" spans="1:35" ht="19.5" customHeight="1" x14ac:dyDescent="0.25">
      <c r="A441" s="62">
        <v>4</v>
      </c>
      <c r="B441" s="264"/>
      <c r="C441" s="219">
        <v>4</v>
      </c>
      <c r="D441" s="220">
        <v>4</v>
      </c>
      <c r="E441" s="442"/>
      <c r="F441" s="220" t="s">
        <v>1501</v>
      </c>
      <c r="G441" s="220" t="s">
        <v>574</v>
      </c>
      <c r="H441" s="220" t="s">
        <v>1490</v>
      </c>
      <c r="I441" s="220" t="s">
        <v>1037</v>
      </c>
      <c r="J441" s="220" t="s">
        <v>1452</v>
      </c>
      <c r="K441" s="220" t="str">
        <f>'ابهر مرکزی راژان آب'!J10</f>
        <v>97.10.03</v>
      </c>
      <c r="L441" s="220">
        <f>'[1]ابهر مرکزی راژان آب'!G105</f>
        <v>0</v>
      </c>
      <c r="M441" s="220">
        <f>'[1]ابهر مرکزی راژان آب'!H105</f>
        <v>0</v>
      </c>
      <c r="N441" s="221" t="str">
        <f>'ابهر مرکزی راژان آب'!Q10</f>
        <v>*</v>
      </c>
      <c r="O441" s="220">
        <f>'[1]ابهر مرکزی راژان آب'!R105</f>
        <v>0</v>
      </c>
      <c r="P441" s="220"/>
      <c r="Q441" s="221"/>
      <c r="R441" s="220"/>
      <c r="S441" s="221" t="str">
        <f>'ابهر مرکزی راژان آب'!S10</f>
        <v>*</v>
      </c>
      <c r="T441" s="220"/>
      <c r="U441" s="136">
        <v>584</v>
      </c>
      <c r="V441" s="136">
        <v>1878</v>
      </c>
    </row>
    <row r="442" spans="1:35" ht="19.5" customHeight="1" x14ac:dyDescent="0.25">
      <c r="A442" s="62">
        <v>4</v>
      </c>
      <c r="B442" s="264"/>
      <c r="C442" s="219">
        <v>5</v>
      </c>
      <c r="D442" s="220">
        <v>5</v>
      </c>
      <c r="E442" s="442"/>
      <c r="F442" s="220">
        <v>233200</v>
      </c>
      <c r="G442" s="220" t="s">
        <v>501</v>
      </c>
      <c r="H442" s="220" t="s">
        <v>1451</v>
      </c>
      <c r="I442" s="220" t="s">
        <v>1037</v>
      </c>
      <c r="J442" s="220" t="s">
        <v>1452</v>
      </c>
      <c r="K442" s="220">
        <f>'ابهر مرکزی راژان آب'!J11</f>
        <v>0</v>
      </c>
      <c r="L442" s="220">
        <f>'[1]ابهر مرکزی راژان آب'!G8</f>
        <v>0</v>
      </c>
      <c r="M442" s="220">
        <f>'[1]ابهر مرکزی راژان آب'!H8</f>
        <v>0</v>
      </c>
      <c r="N442" s="220">
        <f>'ابهر مرکزی راژان آب'!Q11</f>
        <v>0</v>
      </c>
      <c r="O442" s="220">
        <f>'[1]ابهر مرکزی راژان آب'!R8</f>
        <v>0</v>
      </c>
      <c r="P442" s="220"/>
      <c r="Q442" s="220"/>
      <c r="R442" s="220"/>
      <c r="S442" s="220">
        <f>'ابهر مرکزی راژان آب'!S11</f>
        <v>0</v>
      </c>
      <c r="T442" s="220"/>
      <c r="U442" s="110">
        <v>582</v>
      </c>
      <c r="V442" s="110">
        <v>1762</v>
      </c>
    </row>
    <row r="443" spans="1:35" ht="19.5" customHeight="1" x14ac:dyDescent="0.25">
      <c r="A443" s="62">
        <v>4</v>
      </c>
      <c r="B443" s="264"/>
      <c r="C443" s="219">
        <v>6</v>
      </c>
      <c r="D443" s="220">
        <v>6</v>
      </c>
      <c r="E443" s="442"/>
      <c r="F443" s="220" t="s">
        <v>1492</v>
      </c>
      <c r="G443" s="220" t="s">
        <v>563</v>
      </c>
      <c r="H443" s="220" t="s">
        <v>1490</v>
      </c>
      <c r="I443" s="220" t="s">
        <v>1037</v>
      </c>
      <c r="J443" s="220" t="s">
        <v>1452</v>
      </c>
      <c r="K443" s="220" t="str">
        <f>'ابهر مرکزی راژان آب'!J12</f>
        <v>97/11/25</v>
      </c>
      <c r="L443" s="220">
        <f>'[1]ابهر مرکزی راژان آب'!G91</f>
        <v>0</v>
      </c>
      <c r="M443" s="220">
        <f>'[1]ابهر مرکزی راژان آب'!H91</f>
        <v>0</v>
      </c>
      <c r="N443" s="220" t="str">
        <f>'ابهر مرکزی راژان آب'!Q12</f>
        <v>*</v>
      </c>
      <c r="O443" s="220">
        <f>'[1]ابهر مرکزی راژان آب'!R91</f>
        <v>0</v>
      </c>
      <c r="P443" s="220"/>
      <c r="Q443" s="220"/>
      <c r="R443" s="220"/>
      <c r="S443" s="220" t="str">
        <f>'ابهر مرکزی راژان آب'!S12</f>
        <v>*</v>
      </c>
      <c r="T443" s="220"/>
      <c r="U443" s="136">
        <v>579</v>
      </c>
      <c r="V443" s="136">
        <v>1957</v>
      </c>
    </row>
    <row r="444" spans="1:35" ht="19.5" customHeight="1" x14ac:dyDescent="0.25">
      <c r="A444" s="62">
        <v>4</v>
      </c>
      <c r="B444" s="264"/>
      <c r="C444" s="219">
        <v>7</v>
      </c>
      <c r="D444" s="220">
        <v>7</v>
      </c>
      <c r="E444" s="442"/>
      <c r="F444" s="220" t="s">
        <v>1489</v>
      </c>
      <c r="G444" s="220" t="s">
        <v>557</v>
      </c>
      <c r="H444" s="220" t="s">
        <v>1490</v>
      </c>
      <c r="I444" s="220" t="s">
        <v>1037</v>
      </c>
      <c r="J444" s="220" t="s">
        <v>1452</v>
      </c>
      <c r="K444" s="220" t="str">
        <f>'ابهر مرکزی راژان آب'!J13</f>
        <v>1397/9/27</v>
      </c>
      <c r="L444" s="220">
        <f>'[1]ابهر مرکزی راژان آب'!G89</f>
        <v>0</v>
      </c>
      <c r="M444" s="220">
        <f>'[1]ابهر مرکزی راژان آب'!H89</f>
        <v>0</v>
      </c>
      <c r="N444" s="221" t="str">
        <f>'ابهر مرکزی راژان آب'!Q13</f>
        <v>*</v>
      </c>
      <c r="O444" s="220">
        <f>'[1]ابهر مرکزی راژان آب'!R89</f>
        <v>0</v>
      </c>
      <c r="P444" s="220"/>
      <c r="Q444" s="221"/>
      <c r="R444" s="220"/>
      <c r="S444" s="221" t="str">
        <f>'ابهر مرکزی راژان آب'!S13</f>
        <v>*</v>
      </c>
      <c r="T444" s="220"/>
      <c r="U444" s="136">
        <v>308</v>
      </c>
      <c r="V444" s="136">
        <v>1017</v>
      </c>
    </row>
    <row r="445" spans="1:35" ht="19.5" customHeight="1" x14ac:dyDescent="0.25">
      <c r="A445" s="62">
        <v>4</v>
      </c>
      <c r="B445" s="264"/>
      <c r="C445" s="219">
        <v>8</v>
      </c>
      <c r="D445" s="220">
        <v>8</v>
      </c>
      <c r="E445" s="442"/>
      <c r="F445" s="220" t="s">
        <v>1498</v>
      </c>
      <c r="G445" s="220" t="s">
        <v>570</v>
      </c>
      <c r="H445" s="220" t="s">
        <v>1490</v>
      </c>
      <c r="I445" s="220" t="s">
        <v>1037</v>
      </c>
      <c r="J445" s="220" t="s">
        <v>1452</v>
      </c>
      <c r="K445" s="220" t="str">
        <f>'ابهر مرکزی راژان آب'!J14</f>
        <v>97.10.05</v>
      </c>
      <c r="L445" s="220">
        <f>'[1]ابهر مرکزی راژان آب'!G99</f>
        <v>0</v>
      </c>
      <c r="M445" s="220">
        <f>'[1]ابهر مرکزی راژان آب'!H99</f>
        <v>0</v>
      </c>
      <c r="N445" s="221" t="str">
        <f>'ابهر مرکزی راژان آب'!Q14</f>
        <v>*</v>
      </c>
      <c r="O445" s="220">
        <f>'[1]ابهر مرکزی راژان آب'!R99</f>
        <v>0</v>
      </c>
      <c r="P445" s="220"/>
      <c r="Q445" s="221"/>
      <c r="R445" s="220"/>
      <c r="S445" s="221" t="str">
        <f>'ابهر مرکزی راژان آب'!S14</f>
        <v>*</v>
      </c>
      <c r="T445" s="220"/>
      <c r="U445" s="136">
        <v>278</v>
      </c>
      <c r="V445" s="136">
        <v>866</v>
      </c>
    </row>
    <row r="446" spans="1:35" ht="19.5" customHeight="1" x14ac:dyDescent="0.25">
      <c r="A446" s="62">
        <v>4</v>
      </c>
      <c r="B446" s="264"/>
      <c r="C446" s="219">
        <v>9</v>
      </c>
      <c r="D446" s="220">
        <v>9</v>
      </c>
      <c r="E446" s="442"/>
      <c r="F446" s="220" t="s">
        <v>1496</v>
      </c>
      <c r="G446" s="220" t="s">
        <v>566</v>
      </c>
      <c r="H446" s="220" t="s">
        <v>1490</v>
      </c>
      <c r="I446" s="220" t="s">
        <v>1037</v>
      </c>
      <c r="J446" s="220" t="s">
        <v>1452</v>
      </c>
      <c r="K446" s="220" t="str">
        <f>'ابهر مرکزی راژان آب'!J15</f>
        <v>97/11/25</v>
      </c>
      <c r="L446" s="220">
        <f>'[1]ابهر مرکزی راژان آب'!G97</f>
        <v>0</v>
      </c>
      <c r="M446" s="220">
        <f>'[1]ابهر مرکزی راژان آب'!H97</f>
        <v>0</v>
      </c>
      <c r="N446" s="220" t="str">
        <f>'ابهر مرکزی راژان آب'!Q15</f>
        <v>*</v>
      </c>
      <c r="O446" s="220">
        <f>'[1]ابهر مرکزی راژان آب'!R97</f>
        <v>0</v>
      </c>
      <c r="P446" s="220"/>
      <c r="Q446" s="220">
        <f>'ابهر مرکزی راژان آب'!T15</f>
        <v>0</v>
      </c>
      <c r="R446" s="220"/>
      <c r="S446" s="220" t="str">
        <f>'ابهر مرکزی راژان آب'!S15</f>
        <v>*</v>
      </c>
      <c r="T446" s="220"/>
      <c r="U446" s="136">
        <v>260</v>
      </c>
      <c r="V446" s="136">
        <v>859</v>
      </c>
    </row>
    <row r="447" spans="1:35" ht="19.5" customHeight="1" x14ac:dyDescent="0.25">
      <c r="A447" s="62">
        <v>4</v>
      </c>
      <c r="B447" s="264"/>
      <c r="C447" s="219">
        <v>10</v>
      </c>
      <c r="D447" s="220">
        <v>10</v>
      </c>
      <c r="E447" s="442"/>
      <c r="F447" s="220">
        <v>233109</v>
      </c>
      <c r="G447" s="220" t="s">
        <v>511</v>
      </c>
      <c r="H447" s="220" t="s">
        <v>1451</v>
      </c>
      <c r="I447" s="220" t="s">
        <v>1037</v>
      </c>
      <c r="J447" s="220" t="s">
        <v>1452</v>
      </c>
      <c r="K447" s="220" t="str">
        <f>'ابهر مرکزی راژان آب'!J16</f>
        <v>97/11/27</v>
      </c>
      <c r="L447" s="220">
        <f>'[1]ابهر مرکزی راژان آب'!G15</f>
        <v>0</v>
      </c>
      <c r="M447" s="220">
        <f>'[1]ابهر مرکزی راژان آب'!H15</f>
        <v>0</v>
      </c>
      <c r="N447" s="220" t="str">
        <f>'ابهر مرکزی راژان آب'!Q16</f>
        <v>*</v>
      </c>
      <c r="O447" s="220">
        <f>'[1]ابهر مرکزی راژان آب'!R15</f>
        <v>0</v>
      </c>
      <c r="P447" s="220"/>
      <c r="Q447" s="220">
        <f>'ابهر مرکزی راژان آب'!T16</f>
        <v>0</v>
      </c>
      <c r="R447" s="220"/>
      <c r="S447" s="220" t="str">
        <f>'ابهر مرکزی راژان آب'!S16</f>
        <v>*</v>
      </c>
      <c r="T447" s="220"/>
      <c r="U447" s="136">
        <v>200</v>
      </c>
      <c r="V447" s="136">
        <v>647</v>
      </c>
    </row>
    <row r="448" spans="1:35" ht="19.5" customHeight="1" x14ac:dyDescent="0.25">
      <c r="A448" s="62">
        <v>4</v>
      </c>
      <c r="B448" s="264"/>
      <c r="C448" s="219">
        <v>11</v>
      </c>
      <c r="D448" s="220">
        <v>11</v>
      </c>
      <c r="E448" s="442"/>
      <c r="F448" s="220">
        <v>233117</v>
      </c>
      <c r="G448" s="220" t="s">
        <v>503</v>
      </c>
      <c r="H448" s="220" t="s">
        <v>1451</v>
      </c>
      <c r="I448" s="220" t="s">
        <v>1037</v>
      </c>
      <c r="J448" s="220" t="s">
        <v>1452</v>
      </c>
      <c r="K448" s="220" t="str">
        <f>'ابهر مرکزی راژان آب'!J17</f>
        <v>97/10/04</v>
      </c>
      <c r="L448" s="220">
        <f>'[1]ابهر مرکزی راژان آب'!G10</f>
        <v>0</v>
      </c>
      <c r="M448" s="220">
        <f>'[1]ابهر مرکزی راژان آب'!H10</f>
        <v>0</v>
      </c>
      <c r="N448" s="221" t="str">
        <f>'ابهر مرکزی راژان آب'!Q17</f>
        <v>*</v>
      </c>
      <c r="O448" s="220">
        <f>'[1]ابهر مرکزی راژان آب'!R10</f>
        <v>0</v>
      </c>
      <c r="P448" s="220"/>
      <c r="Q448" s="221"/>
      <c r="R448" s="220"/>
      <c r="S448" s="221" t="str">
        <f>'ابهر مرکزی راژان آب'!S17</f>
        <v>*</v>
      </c>
      <c r="T448" s="220"/>
      <c r="U448" s="136">
        <v>196</v>
      </c>
      <c r="V448" s="136">
        <v>662</v>
      </c>
    </row>
    <row r="449" spans="1:22" ht="19.5" customHeight="1" x14ac:dyDescent="0.25">
      <c r="A449" s="62">
        <v>4</v>
      </c>
      <c r="B449" s="264"/>
      <c r="C449" s="219">
        <v>12</v>
      </c>
      <c r="D449" s="220">
        <v>12</v>
      </c>
      <c r="E449" s="442"/>
      <c r="F449" s="220" t="s">
        <v>1497</v>
      </c>
      <c r="G449" s="220" t="s">
        <v>200</v>
      </c>
      <c r="H449" s="220" t="s">
        <v>1490</v>
      </c>
      <c r="I449" s="220" t="s">
        <v>1037</v>
      </c>
      <c r="J449" s="220" t="s">
        <v>1452</v>
      </c>
      <c r="K449" s="220" t="str">
        <f>'ابهر مرکزی راژان آب'!J18</f>
        <v>97.10.05</v>
      </c>
      <c r="L449" s="220">
        <f>'[1]ابهر مرکزی راژان آب'!G98</f>
        <v>0</v>
      </c>
      <c r="M449" s="220">
        <f>'[1]ابهر مرکزی راژان آب'!H98</f>
        <v>0</v>
      </c>
      <c r="N449" s="221" t="str">
        <f>'ابهر مرکزی راژان آب'!Q18</f>
        <v>*</v>
      </c>
      <c r="O449" s="220">
        <f>'[1]ابهر مرکزی راژان آب'!R98</f>
        <v>0</v>
      </c>
      <c r="P449" s="220"/>
      <c r="Q449" s="221"/>
      <c r="R449" s="220"/>
      <c r="S449" s="221" t="str">
        <f>'ابهر مرکزی راژان آب'!S18</f>
        <v>*</v>
      </c>
      <c r="T449" s="220"/>
      <c r="U449" s="136">
        <v>172</v>
      </c>
      <c r="V449" s="136">
        <v>537</v>
      </c>
    </row>
    <row r="450" spans="1:22" ht="19.5" customHeight="1" x14ac:dyDescent="0.25">
      <c r="A450" s="62">
        <v>4</v>
      </c>
      <c r="B450" s="264"/>
      <c r="C450" s="219">
        <v>13</v>
      </c>
      <c r="D450" s="220">
        <v>13</v>
      </c>
      <c r="E450" s="442"/>
      <c r="F450" s="220" t="s">
        <v>1500</v>
      </c>
      <c r="G450" s="220" t="s">
        <v>573</v>
      </c>
      <c r="H450" s="220" t="s">
        <v>1490</v>
      </c>
      <c r="I450" s="220" t="s">
        <v>1037</v>
      </c>
      <c r="J450" s="220" t="s">
        <v>1452</v>
      </c>
      <c r="K450" s="220" t="str">
        <f>'ابهر مرکزی راژان آب'!J19</f>
        <v>97/11/25</v>
      </c>
      <c r="L450" s="220">
        <f>'[1]ابهر مرکزی راژان آب'!G104</f>
        <v>0</v>
      </c>
      <c r="M450" s="220">
        <f>'[1]ابهر مرکزی راژان آب'!H104</f>
        <v>0</v>
      </c>
      <c r="N450" s="220" t="str">
        <f>'ابهر مرکزی راژان آب'!Q19</f>
        <v>*</v>
      </c>
      <c r="O450" s="220">
        <f>'[1]ابهر مرکزی راژان آب'!R104</f>
        <v>0</v>
      </c>
      <c r="P450" s="220"/>
      <c r="Q450" s="220">
        <f>'ابهر مرکزی راژان آب'!T19</f>
        <v>0</v>
      </c>
      <c r="R450" s="220"/>
      <c r="S450" s="220" t="str">
        <f>'ابهر مرکزی راژان آب'!S19</f>
        <v>*</v>
      </c>
      <c r="T450" s="220"/>
      <c r="U450" s="136">
        <v>138</v>
      </c>
      <c r="V450" s="136">
        <v>453</v>
      </c>
    </row>
    <row r="451" spans="1:22" ht="19.5" customHeight="1" x14ac:dyDescent="0.25">
      <c r="A451" s="62">
        <v>4</v>
      </c>
      <c r="B451" s="264"/>
      <c r="C451" s="219">
        <v>14</v>
      </c>
      <c r="D451" s="220">
        <v>14</v>
      </c>
      <c r="E451" s="442"/>
      <c r="F451" s="220">
        <v>233102</v>
      </c>
      <c r="G451" s="220" t="s">
        <v>515</v>
      </c>
      <c r="H451" s="220" t="s">
        <v>1451</v>
      </c>
      <c r="I451" s="220" t="s">
        <v>1037</v>
      </c>
      <c r="J451" s="220" t="s">
        <v>1452</v>
      </c>
      <c r="K451" s="220" t="str">
        <f>'ابهر مرکزی راژان آب'!J20</f>
        <v>97/11/27</v>
      </c>
      <c r="L451" s="220">
        <f>'[1]ابهر مرکزی راژان آب'!G20</f>
        <v>0</v>
      </c>
      <c r="M451" s="220">
        <f>'[1]ابهر مرکزی راژان آب'!H20</f>
        <v>0</v>
      </c>
      <c r="N451" s="220" t="str">
        <f>'ابهر مرکزی راژان آب'!Q20</f>
        <v>*</v>
      </c>
      <c r="O451" s="220">
        <f>'[1]ابهر مرکزی راژان آب'!R20</f>
        <v>0</v>
      </c>
      <c r="P451" s="220"/>
      <c r="Q451" s="220">
        <f>'ابهر مرکزی راژان آب'!T20</f>
        <v>0</v>
      </c>
      <c r="R451" s="220"/>
      <c r="S451" s="220" t="str">
        <f>'ابهر مرکزی راژان آب'!S20</f>
        <v>*</v>
      </c>
      <c r="T451" s="220"/>
      <c r="U451" s="136">
        <v>129</v>
      </c>
      <c r="V451" s="136">
        <v>435</v>
      </c>
    </row>
    <row r="452" spans="1:22" ht="19.5" customHeight="1" x14ac:dyDescent="0.25">
      <c r="A452" s="62">
        <v>4</v>
      </c>
      <c r="B452" s="264"/>
      <c r="C452" s="219">
        <v>15</v>
      </c>
      <c r="D452" s="220">
        <v>15</v>
      </c>
      <c r="E452" s="442"/>
      <c r="F452" s="220" t="s">
        <v>1499</v>
      </c>
      <c r="G452" s="220" t="s">
        <v>572</v>
      </c>
      <c r="H452" s="220" t="s">
        <v>1490</v>
      </c>
      <c r="I452" s="220" t="s">
        <v>1037</v>
      </c>
      <c r="J452" s="220" t="s">
        <v>1452</v>
      </c>
      <c r="K452" s="220" t="str">
        <f>'ابهر مرکزی راژان آب'!J21</f>
        <v>97.10.05</v>
      </c>
      <c r="L452" s="220">
        <f>'[1]ابهر مرکزی راژان آب'!G103</f>
        <v>0</v>
      </c>
      <c r="M452" s="220">
        <f>'[1]ابهر مرکزی راژان آب'!H103</f>
        <v>0</v>
      </c>
      <c r="N452" s="221" t="str">
        <f>'ابهر مرکزی راژان آب'!Q21</f>
        <v>*</v>
      </c>
      <c r="O452" s="220">
        <f>'[1]ابهر مرکزی راژان آب'!R103</f>
        <v>0</v>
      </c>
      <c r="P452" s="220"/>
      <c r="Q452" s="221"/>
      <c r="R452" s="220"/>
      <c r="S452" s="221" t="str">
        <f>'ابهر مرکزی راژان آب'!S21</f>
        <v>*</v>
      </c>
      <c r="T452" s="220"/>
      <c r="U452" s="136">
        <v>126</v>
      </c>
      <c r="V452" s="136">
        <v>396</v>
      </c>
    </row>
    <row r="453" spans="1:22" ht="19.5" customHeight="1" x14ac:dyDescent="0.25">
      <c r="A453" s="62">
        <v>4</v>
      </c>
      <c r="B453" s="264"/>
      <c r="C453" s="219">
        <v>16</v>
      </c>
      <c r="D453" s="220">
        <v>16</v>
      </c>
      <c r="E453" s="442"/>
      <c r="F453" s="220" t="s">
        <v>1466</v>
      </c>
      <c r="G453" s="220" t="s">
        <v>538</v>
      </c>
      <c r="H453" s="220" t="s">
        <v>538</v>
      </c>
      <c r="I453" s="220" t="s">
        <v>1037</v>
      </c>
      <c r="J453" s="220" t="s">
        <v>1452</v>
      </c>
      <c r="K453" s="220" t="str">
        <f>'ابهر مرکزی راژان آب'!J22</f>
        <v>97/11/28</v>
      </c>
      <c r="L453" s="220">
        <f>'[1]ابهر مرکزی راژان آب'!G55</f>
        <v>0</v>
      </c>
      <c r="M453" s="220">
        <f>'[1]ابهر مرکزی راژان آب'!H55</f>
        <v>0</v>
      </c>
      <c r="N453" s="220" t="str">
        <f>'ابهر مرکزی راژان آب'!Q22</f>
        <v>*</v>
      </c>
      <c r="O453" s="220">
        <f>'[1]ابهر مرکزی راژان آب'!R55</f>
        <v>0</v>
      </c>
      <c r="P453" s="220"/>
      <c r="Q453" s="220">
        <f>'ابهر مرکزی راژان آب'!T22</f>
        <v>0</v>
      </c>
      <c r="R453" s="220"/>
      <c r="S453" s="220" t="str">
        <f>'ابهر مرکزی راژان آب'!S22</f>
        <v>*</v>
      </c>
      <c r="T453" s="220"/>
      <c r="U453" s="136">
        <v>125</v>
      </c>
      <c r="V453" s="136">
        <v>320</v>
      </c>
    </row>
    <row r="454" spans="1:22" ht="19.5" customHeight="1" x14ac:dyDescent="0.25">
      <c r="A454" s="62">
        <v>4</v>
      </c>
      <c r="B454" s="264"/>
      <c r="C454" s="219">
        <v>17</v>
      </c>
      <c r="D454" s="220">
        <v>17</v>
      </c>
      <c r="E454" s="442"/>
      <c r="F454" s="220" t="s">
        <v>1483</v>
      </c>
      <c r="G454" s="220" t="s">
        <v>552</v>
      </c>
      <c r="H454" s="220" t="s">
        <v>1476</v>
      </c>
      <c r="I454" s="220" t="s">
        <v>1037</v>
      </c>
      <c r="J454" s="220" t="s">
        <v>1452</v>
      </c>
      <c r="K454" s="220" t="str">
        <f>'ابهر مرکزی راژان آب'!J23</f>
        <v>97/11/28</v>
      </c>
      <c r="L454" s="220">
        <f>'[1]ابهر مرکزی راژان آب'!G81</f>
        <v>0</v>
      </c>
      <c r="M454" s="220">
        <f>'[1]ابهر مرکزی راژان آب'!H81</f>
        <v>0</v>
      </c>
      <c r="N454" s="220" t="str">
        <f>'ابهر مرکزی راژان آب'!Q23</f>
        <v>*</v>
      </c>
      <c r="O454" s="220">
        <f>'[1]ابهر مرکزی راژان آب'!R81</f>
        <v>0</v>
      </c>
      <c r="P454" s="220"/>
      <c r="Q454" s="220">
        <f>'ابهر مرکزی راژان آب'!T23</f>
        <v>0</v>
      </c>
      <c r="R454" s="220"/>
      <c r="S454" s="220" t="str">
        <f>'ابهر مرکزی راژان آب'!S23</f>
        <v>*</v>
      </c>
      <c r="T454" s="220"/>
      <c r="U454" s="136">
        <v>120</v>
      </c>
      <c r="V454" s="136">
        <v>426</v>
      </c>
    </row>
    <row r="455" spans="1:22" ht="19.5" customHeight="1" x14ac:dyDescent="0.25">
      <c r="A455" s="62">
        <v>4</v>
      </c>
      <c r="B455" s="264"/>
      <c r="C455" s="219">
        <v>18</v>
      </c>
      <c r="D455" s="220">
        <v>18</v>
      </c>
      <c r="E455" s="442"/>
      <c r="F455" s="220" t="s">
        <v>1463</v>
      </c>
      <c r="G455" s="220" t="s">
        <v>534</v>
      </c>
      <c r="H455" s="220" t="s">
        <v>1323</v>
      </c>
      <c r="I455" s="220" t="s">
        <v>1037</v>
      </c>
      <c r="J455" s="220" t="s">
        <v>1452</v>
      </c>
      <c r="K455" s="220" t="str">
        <f>'ابهر مرکزی راژان آب'!J24</f>
        <v>97.10.04</v>
      </c>
      <c r="L455" s="220">
        <f>'[1]ابهر مرکزی راژان آب'!G49</f>
        <v>0</v>
      </c>
      <c r="M455" s="220">
        <f>'[1]ابهر مرکزی راژان آب'!H49</f>
        <v>0</v>
      </c>
      <c r="N455" s="221" t="str">
        <f>'ابهر مرکزی راژان آب'!Q24</f>
        <v>*</v>
      </c>
      <c r="O455" s="220">
        <f>'[1]ابهر مرکزی راژان آب'!R49</f>
        <v>0</v>
      </c>
      <c r="P455" s="220"/>
      <c r="Q455" s="221"/>
      <c r="R455" s="220"/>
      <c r="S455" s="221" t="str">
        <f>'ابهر مرکزی راژان آب'!S24</f>
        <v>*</v>
      </c>
      <c r="T455" s="220"/>
      <c r="U455" s="136">
        <v>113</v>
      </c>
      <c r="V455" s="136">
        <v>328</v>
      </c>
    </row>
    <row r="456" spans="1:22" ht="19.5" customHeight="1" x14ac:dyDescent="0.25">
      <c r="A456" s="62">
        <v>4</v>
      </c>
      <c r="B456" s="264"/>
      <c r="C456" s="219">
        <v>19</v>
      </c>
      <c r="D456" s="220">
        <v>19</v>
      </c>
      <c r="E456" s="442"/>
      <c r="F456" s="220">
        <v>233091</v>
      </c>
      <c r="G456" s="220" t="s">
        <v>1453</v>
      </c>
      <c r="H456" s="220" t="s">
        <v>1451</v>
      </c>
      <c r="I456" s="220" t="s">
        <v>1037</v>
      </c>
      <c r="J456" s="220" t="s">
        <v>1452</v>
      </c>
      <c r="K456" s="220" t="str">
        <f>'ابهر مرکزی راژان آب'!J25</f>
        <v>97/11/28</v>
      </c>
      <c r="L456" s="220">
        <f>'[1]ابهر مرکزی راژان آب'!G17</f>
        <v>0</v>
      </c>
      <c r="M456" s="220">
        <f>'[1]ابهر مرکزی راژان آب'!H17</f>
        <v>0</v>
      </c>
      <c r="N456" s="220" t="str">
        <f>'ابهر مرکزی راژان آب'!Q25</f>
        <v>*</v>
      </c>
      <c r="O456" s="220">
        <f>'[1]ابهر مرکزی راژان آب'!R17</f>
        <v>0</v>
      </c>
      <c r="P456" s="220"/>
      <c r="Q456" s="220">
        <f>'ابهر مرکزی راژان آب'!T25</f>
        <v>0</v>
      </c>
      <c r="R456" s="220"/>
      <c r="S456" s="220" t="str">
        <f>'ابهر مرکزی راژان آب'!S25</f>
        <v>*</v>
      </c>
      <c r="T456" s="220"/>
      <c r="U456" s="136">
        <v>107</v>
      </c>
      <c r="V456" s="136">
        <v>338</v>
      </c>
    </row>
    <row r="457" spans="1:22" ht="19.5" customHeight="1" x14ac:dyDescent="0.25">
      <c r="A457" s="62">
        <v>4</v>
      </c>
      <c r="B457" s="264"/>
      <c r="C457" s="219">
        <v>20</v>
      </c>
      <c r="D457" s="220">
        <v>20</v>
      </c>
      <c r="E457" s="442"/>
      <c r="F457" s="220">
        <v>233087</v>
      </c>
      <c r="G457" s="220" t="s">
        <v>509</v>
      </c>
      <c r="H457" s="220" t="s">
        <v>1451</v>
      </c>
      <c r="I457" s="220" t="s">
        <v>1037</v>
      </c>
      <c r="J457" s="220" t="s">
        <v>1452</v>
      </c>
      <c r="K457" s="220" t="str">
        <f>'ابهر مرکزی راژان آب'!$J$27</f>
        <v>97/11/27</v>
      </c>
      <c r="L457" s="220">
        <f>'[1]ابهر مرکزی راژان آب'!G12</f>
        <v>0</v>
      </c>
      <c r="M457" s="220">
        <f>'[1]ابهر مرکزی راژان آب'!H12</f>
        <v>0</v>
      </c>
      <c r="N457" s="220" t="str">
        <f>'ابهر مرکزی راژان آب'!Q26</f>
        <v>*</v>
      </c>
      <c r="O457" s="220">
        <f>'[1]ابهر مرکزی راژان آب'!R12</f>
        <v>0</v>
      </c>
      <c r="P457" s="220"/>
      <c r="Q457" s="220">
        <f>'ابهر مرکزی راژان آب'!T26</f>
        <v>0</v>
      </c>
      <c r="R457" s="220"/>
      <c r="S457" s="220" t="str">
        <f>'ابهر مرکزی راژان آب'!S26</f>
        <v>*</v>
      </c>
      <c r="T457" s="220"/>
      <c r="U457" s="136">
        <v>91</v>
      </c>
      <c r="V457" s="136">
        <v>293</v>
      </c>
    </row>
    <row r="458" spans="1:22" ht="19.5" customHeight="1" x14ac:dyDescent="0.25">
      <c r="A458" s="62">
        <v>4</v>
      </c>
      <c r="B458" s="264"/>
      <c r="C458" s="219">
        <v>21</v>
      </c>
      <c r="D458" s="220">
        <v>21</v>
      </c>
      <c r="E458" s="442"/>
      <c r="F458" s="220" t="s">
        <v>1495</v>
      </c>
      <c r="G458" s="220" t="s">
        <v>565</v>
      </c>
      <c r="H458" s="220" t="s">
        <v>1490</v>
      </c>
      <c r="I458" s="220" t="s">
        <v>1037</v>
      </c>
      <c r="J458" s="220" t="s">
        <v>1452</v>
      </c>
      <c r="K458" s="220" t="str">
        <f>'ابهر مرکزی راژان آب'!$J$26</f>
        <v>97/11/29</v>
      </c>
      <c r="L458" s="220">
        <f>'[1]ابهر مرکزی راژان آب'!G96</f>
        <v>0</v>
      </c>
      <c r="M458" s="220">
        <f>'[1]ابهر مرکزی راژان آب'!H96</f>
        <v>0</v>
      </c>
      <c r="N458" s="220" t="str">
        <f>'ابهر مرکزی راژان آب'!Q27</f>
        <v>*</v>
      </c>
      <c r="O458" s="220">
        <f>'[1]ابهر مرکزی راژان آب'!R96</f>
        <v>0</v>
      </c>
      <c r="P458" s="220"/>
      <c r="Q458" s="220">
        <f>'ابهر مرکزی راژان آب'!T27</f>
        <v>0</v>
      </c>
      <c r="R458" s="220"/>
      <c r="S458" s="220" t="str">
        <f>'ابهر مرکزی راژان آب'!S27</f>
        <v>*</v>
      </c>
      <c r="T458" s="220"/>
      <c r="U458" s="136">
        <v>91</v>
      </c>
      <c r="V458" s="136">
        <v>309</v>
      </c>
    </row>
    <row r="459" spans="1:22" ht="19.5" customHeight="1" x14ac:dyDescent="0.25">
      <c r="A459" s="62">
        <v>4</v>
      </c>
      <c r="B459" s="264"/>
      <c r="C459" s="219">
        <v>22</v>
      </c>
      <c r="D459" s="220">
        <v>22</v>
      </c>
      <c r="E459" s="442"/>
      <c r="F459" s="220">
        <v>233180</v>
      </c>
      <c r="G459" s="220" t="s">
        <v>507</v>
      </c>
      <c r="H459" s="220" t="s">
        <v>1451</v>
      </c>
      <c r="I459" s="220" t="s">
        <v>1037</v>
      </c>
      <c r="J459" s="220" t="s">
        <v>1452</v>
      </c>
      <c r="K459" s="220" t="str">
        <f>'ابهر مرکزی راژان آب'!J28</f>
        <v>97/11/27</v>
      </c>
      <c r="L459" s="220">
        <f>'[1]ابهر مرکزی راژان آب'!G11</f>
        <v>0</v>
      </c>
      <c r="M459" s="220">
        <f>'[1]ابهر مرکزی راژان آب'!H11</f>
        <v>0</v>
      </c>
      <c r="N459" s="220" t="str">
        <f>'ابهر مرکزی راژان آب'!Q28</f>
        <v>*</v>
      </c>
      <c r="O459" s="220">
        <f>'[1]ابهر مرکزی راژان آب'!R11</f>
        <v>0</v>
      </c>
      <c r="P459" s="220"/>
      <c r="Q459" s="220">
        <f>'ابهر مرکزی راژان آب'!T28</f>
        <v>0</v>
      </c>
      <c r="R459" s="220"/>
      <c r="S459" s="220" t="str">
        <f>'ابهر مرکزی راژان آب'!S28</f>
        <v>*</v>
      </c>
      <c r="T459" s="220"/>
      <c r="U459" s="136">
        <v>87</v>
      </c>
      <c r="V459" s="136">
        <v>281</v>
      </c>
    </row>
    <row r="460" spans="1:22" ht="19.5" customHeight="1" x14ac:dyDescent="0.25">
      <c r="A460" s="62">
        <v>4</v>
      </c>
      <c r="B460" s="264"/>
      <c r="C460" s="219">
        <v>23</v>
      </c>
      <c r="D460" s="220">
        <v>23</v>
      </c>
      <c r="E460" s="442"/>
      <c r="F460" s="220" t="s">
        <v>1458</v>
      </c>
      <c r="G460" s="220" t="s">
        <v>528</v>
      </c>
      <c r="H460" s="220" t="s">
        <v>1323</v>
      </c>
      <c r="I460" s="220" t="s">
        <v>1037</v>
      </c>
      <c r="J460" s="220" t="s">
        <v>1452</v>
      </c>
      <c r="K460" s="220" t="str">
        <f>'ابهر مرکزی راژان آب'!J29</f>
        <v>97/11/29</v>
      </c>
      <c r="L460" s="220">
        <f>'[1]ابهر مرکزی راژان آب'!G40</f>
        <v>0</v>
      </c>
      <c r="M460" s="220">
        <f>'[1]ابهر مرکزی راژان آب'!H40</f>
        <v>0</v>
      </c>
      <c r="N460" s="220" t="str">
        <f>'ابهر مرکزی راژان آب'!Q29</f>
        <v>*</v>
      </c>
      <c r="O460" s="220">
        <f>'[1]ابهر مرکزی راژان آب'!R40</f>
        <v>0</v>
      </c>
      <c r="P460" s="220"/>
      <c r="Q460" s="220">
        <f>'ابهر مرکزی راژان آب'!T29</f>
        <v>0</v>
      </c>
      <c r="R460" s="220"/>
      <c r="S460" s="220" t="str">
        <f>'ابهر مرکزی راژان آب'!S29</f>
        <v>*</v>
      </c>
      <c r="T460" s="220"/>
      <c r="U460" s="136">
        <v>85</v>
      </c>
      <c r="V460" s="136">
        <v>297</v>
      </c>
    </row>
    <row r="461" spans="1:22" ht="19.5" customHeight="1" x14ac:dyDescent="0.25">
      <c r="A461" s="62">
        <v>4</v>
      </c>
      <c r="B461" s="264"/>
      <c r="C461" s="219">
        <v>24</v>
      </c>
      <c r="D461" s="220">
        <v>24</v>
      </c>
      <c r="E461" s="442"/>
      <c r="F461" s="220" t="s">
        <v>1486</v>
      </c>
      <c r="G461" s="220" t="s">
        <v>555</v>
      </c>
      <c r="H461" s="220" t="s">
        <v>1476</v>
      </c>
      <c r="I461" s="220" t="s">
        <v>1037</v>
      </c>
      <c r="J461" s="220" t="s">
        <v>1452</v>
      </c>
      <c r="K461" s="220" t="str">
        <f>'ابهر مرکزی راژان آب'!$J$31</f>
        <v>97/11/28</v>
      </c>
      <c r="L461" s="220">
        <f>'[1]ابهر مرکزی راژان آب'!G85</f>
        <v>0</v>
      </c>
      <c r="M461" s="220">
        <f>'[1]ابهر مرکزی راژان آب'!H85</f>
        <v>0</v>
      </c>
      <c r="N461" s="220" t="str">
        <f>'ابهر مرکزی راژان آب'!$Q$31</f>
        <v>*</v>
      </c>
      <c r="O461" s="220">
        <f>'[1]ابهر مرکزی راژان آب'!R85</f>
        <v>0</v>
      </c>
      <c r="P461" s="220"/>
      <c r="Q461" s="220">
        <f>'ابهر مرکزی راژان آب'!$T$31</f>
        <v>0</v>
      </c>
      <c r="R461" s="220"/>
      <c r="S461" s="220" t="str">
        <f>'ابهر مرکزی راژان آب'!$S$31</f>
        <v>*</v>
      </c>
      <c r="T461" s="220"/>
      <c r="U461" s="136">
        <v>79</v>
      </c>
      <c r="V461" s="136">
        <v>252</v>
      </c>
    </row>
    <row r="462" spans="1:22" ht="19.5" customHeight="1" x14ac:dyDescent="0.25">
      <c r="A462" s="62">
        <v>4</v>
      </c>
      <c r="B462" s="264"/>
      <c r="C462" s="219">
        <v>25</v>
      </c>
      <c r="D462" s="220">
        <v>25</v>
      </c>
      <c r="E462" s="442"/>
      <c r="F462" s="220" t="s">
        <v>1480</v>
      </c>
      <c r="G462" s="220" t="s">
        <v>549</v>
      </c>
      <c r="H462" s="220" t="s">
        <v>1476</v>
      </c>
      <c r="I462" s="220" t="s">
        <v>1037</v>
      </c>
      <c r="J462" s="220" t="s">
        <v>1452</v>
      </c>
      <c r="K462" s="220" t="str">
        <f>'ابهر مرکزی راژان آب'!$J$30</f>
        <v>98/01/30</v>
      </c>
      <c r="L462" s="220">
        <f>'[1]ابهر مرکزی راژان آب'!G78</f>
        <v>0</v>
      </c>
      <c r="M462" s="220">
        <f>'[1]ابهر مرکزی راژان آب'!H78</f>
        <v>0</v>
      </c>
      <c r="N462" s="220" t="str">
        <f>'ابهر مرکزی راژان آب'!$Q$30</f>
        <v>*</v>
      </c>
      <c r="O462" s="220">
        <f>'[1]ابهر مرکزی راژان آب'!R78</f>
        <v>0</v>
      </c>
      <c r="P462" s="220"/>
      <c r="Q462" s="220">
        <f>'ابهر مرکزی راژان آب'!$T$30</f>
        <v>0</v>
      </c>
      <c r="R462" s="220"/>
      <c r="S462" s="220">
        <f>'ابهر مرکزی راژان آب'!$S$30</f>
        <v>0</v>
      </c>
      <c r="T462" s="220"/>
      <c r="U462" s="54">
        <v>79</v>
      </c>
      <c r="V462" s="54">
        <v>258</v>
      </c>
    </row>
    <row r="463" spans="1:22" ht="19.5" customHeight="1" x14ac:dyDescent="0.25">
      <c r="A463" s="62">
        <v>4</v>
      </c>
      <c r="B463" s="264"/>
      <c r="C463" s="219">
        <v>26</v>
      </c>
      <c r="D463" s="220">
        <v>26</v>
      </c>
      <c r="E463" s="442"/>
      <c r="F463" s="220" t="s">
        <v>1482</v>
      </c>
      <c r="G463" s="220" t="s">
        <v>551</v>
      </c>
      <c r="H463" s="220" t="s">
        <v>1476</v>
      </c>
      <c r="I463" s="220" t="s">
        <v>1037</v>
      </c>
      <c r="J463" s="220" t="s">
        <v>1452</v>
      </c>
      <c r="K463" s="220" t="str">
        <f>'ابهر مرکزی راژان آب'!$J$33</f>
        <v>98/01/29</v>
      </c>
      <c r="L463" s="220">
        <f>'[1]ابهر مرکزی راژان آب'!G80</f>
        <v>0</v>
      </c>
      <c r="M463" s="220">
        <f>'[1]ابهر مرکزی راژان آب'!H80</f>
        <v>0</v>
      </c>
      <c r="N463" s="220" t="str">
        <f>'ابهر مرکزی راژان آب'!$Q$33</f>
        <v>*</v>
      </c>
      <c r="O463" s="220">
        <f>'[1]ابهر مرکزی راژان آب'!R80</f>
        <v>0</v>
      </c>
      <c r="P463" s="220"/>
      <c r="Q463" s="220">
        <f>'ابهر مرکزی راژان آب'!T32</f>
        <v>0</v>
      </c>
      <c r="R463" s="220"/>
      <c r="S463" s="220">
        <f>'ابهر مرکزی راژان آب'!S32</f>
        <v>0</v>
      </c>
      <c r="T463" s="220"/>
      <c r="U463" s="54">
        <v>72</v>
      </c>
      <c r="V463" s="54">
        <v>236</v>
      </c>
    </row>
    <row r="464" spans="1:22" ht="19.5" customHeight="1" x14ac:dyDescent="0.25">
      <c r="A464" s="62">
        <v>4</v>
      </c>
      <c r="B464" s="264"/>
      <c r="C464" s="219">
        <v>27</v>
      </c>
      <c r="D464" s="220">
        <v>27</v>
      </c>
      <c r="E464" s="442"/>
      <c r="F464" s="220" t="s">
        <v>1477</v>
      </c>
      <c r="G464" s="220" t="s">
        <v>548</v>
      </c>
      <c r="H464" s="220" t="s">
        <v>1476</v>
      </c>
      <c r="I464" s="220" t="s">
        <v>1037</v>
      </c>
      <c r="J464" s="220" t="s">
        <v>1452</v>
      </c>
      <c r="K464" s="220" t="str">
        <f>'ابهر مرکزی راژان آب'!$J$32</f>
        <v>98/01/30</v>
      </c>
      <c r="L464" s="220">
        <f>'[1]ابهر مرکزی راژان آب'!G74</f>
        <v>0</v>
      </c>
      <c r="M464" s="220">
        <f>'[1]ابهر مرکزی راژان آب'!H74</f>
        <v>0</v>
      </c>
      <c r="N464" s="220" t="str">
        <f>'ابهر مرکزی راژان آب'!Q33</f>
        <v>*</v>
      </c>
      <c r="O464" s="220">
        <f>'[1]ابهر مرکزی راژان آب'!R74</f>
        <v>0</v>
      </c>
      <c r="P464" s="220"/>
      <c r="Q464" s="220" t="str">
        <f>'ابهر مرکزی راژان آب'!T33</f>
        <v>*</v>
      </c>
      <c r="R464" s="220"/>
      <c r="S464" s="220" t="str">
        <f>'ابهر مرکزی راژان آب'!S33</f>
        <v>*</v>
      </c>
      <c r="T464" s="220"/>
      <c r="U464" s="136">
        <v>72</v>
      </c>
      <c r="V464" s="136">
        <v>288</v>
      </c>
    </row>
    <row r="465" spans="1:22" ht="19.5" customHeight="1" x14ac:dyDescent="0.25">
      <c r="A465" s="62">
        <v>4</v>
      </c>
      <c r="B465" s="264"/>
      <c r="C465" s="219">
        <v>28</v>
      </c>
      <c r="D465" s="220">
        <v>28</v>
      </c>
      <c r="E465" s="442"/>
      <c r="F465" s="220" t="s">
        <v>1481</v>
      </c>
      <c r="G465" s="220" t="s">
        <v>550</v>
      </c>
      <c r="H465" s="220" t="s">
        <v>1476</v>
      </c>
      <c r="I465" s="220" t="s">
        <v>1037</v>
      </c>
      <c r="J465" s="220" t="s">
        <v>1452</v>
      </c>
      <c r="K465" s="220" t="str">
        <f>'ابهر مرکزی راژان آب'!J34</f>
        <v>97/11/28</v>
      </c>
      <c r="L465" s="220">
        <f>'[1]ابهر مرکزی راژان آب'!G79</f>
        <v>0</v>
      </c>
      <c r="M465" s="220">
        <f>'[1]ابهر مرکزی راژان آب'!H79</f>
        <v>0</v>
      </c>
      <c r="N465" s="220" t="str">
        <f>'ابهر مرکزی راژان آب'!Q34</f>
        <v>*</v>
      </c>
      <c r="O465" s="220">
        <f>'[1]ابهر مرکزی راژان آب'!R79</f>
        <v>0</v>
      </c>
      <c r="P465" s="220"/>
      <c r="Q465" s="220" t="str">
        <f>'ابهر مرکزی راژان آب'!T34</f>
        <v>*</v>
      </c>
      <c r="R465" s="220"/>
      <c r="S465" s="220" t="str">
        <f>'ابهر مرکزی راژان آب'!S34</f>
        <v>*</v>
      </c>
      <c r="T465" s="220"/>
      <c r="U465" s="136">
        <v>68</v>
      </c>
      <c r="V465" s="136">
        <v>242</v>
      </c>
    </row>
    <row r="466" spans="1:22" ht="19.5" customHeight="1" x14ac:dyDescent="0.25">
      <c r="A466" s="62">
        <v>4</v>
      </c>
      <c r="B466" s="264"/>
      <c r="C466" s="219">
        <v>29</v>
      </c>
      <c r="D466" s="220">
        <v>29</v>
      </c>
      <c r="E466" s="442"/>
      <c r="F466" s="220" t="s">
        <v>1485</v>
      </c>
      <c r="G466" s="220" t="s">
        <v>554</v>
      </c>
      <c r="H466" s="220" t="s">
        <v>1476</v>
      </c>
      <c r="I466" s="220" t="s">
        <v>1037</v>
      </c>
      <c r="J466" s="220" t="s">
        <v>1452</v>
      </c>
      <c r="K466" s="220" t="str">
        <f>'ابهر مرکزی راژان آب'!J35</f>
        <v>98/01/30</v>
      </c>
      <c r="L466" s="220">
        <f>'[1]ابهر مرکزی راژان آب'!G84</f>
        <v>0</v>
      </c>
      <c r="M466" s="220">
        <f>'[1]ابهر مرکزی راژان آب'!H84</f>
        <v>0</v>
      </c>
      <c r="N466" s="220" t="str">
        <f>'ابهر مرکزی راژان آب'!Q35</f>
        <v>*</v>
      </c>
      <c r="O466" s="220">
        <f>'[1]ابهر مرکزی راژان آب'!R84</f>
        <v>0</v>
      </c>
      <c r="P466" s="220"/>
      <c r="Q466" s="220" t="str">
        <f>'ابهر مرکزی راژان آب'!T35</f>
        <v>*</v>
      </c>
      <c r="R466" s="220"/>
      <c r="S466" s="220" t="str">
        <f>'ابهر مرکزی راژان آب'!S35</f>
        <v>*</v>
      </c>
      <c r="T466" s="220"/>
      <c r="U466" s="136">
        <v>60</v>
      </c>
      <c r="V466" s="136">
        <v>192</v>
      </c>
    </row>
    <row r="467" spans="1:22" ht="19.5" customHeight="1" x14ac:dyDescent="0.25">
      <c r="A467" s="62">
        <v>4</v>
      </c>
      <c r="B467" s="264"/>
      <c r="C467" s="219">
        <v>30</v>
      </c>
      <c r="D467" s="220">
        <v>30</v>
      </c>
      <c r="E467" s="442"/>
      <c r="F467" s="220" t="s">
        <v>1493</v>
      </c>
      <c r="G467" s="220" t="s">
        <v>351</v>
      </c>
      <c r="H467" s="220" t="s">
        <v>1490</v>
      </c>
      <c r="I467" s="220" t="s">
        <v>1037</v>
      </c>
      <c r="J467" s="220" t="s">
        <v>1452</v>
      </c>
      <c r="K467" s="220" t="str">
        <f>'ابهر مرکزی راژان آب'!J36</f>
        <v>98/01/27</v>
      </c>
      <c r="L467" s="220">
        <f>'[1]ابهر مرکزی راژان آب'!G94</f>
        <v>0</v>
      </c>
      <c r="M467" s="220">
        <f>'[1]ابهر مرکزی راژان آب'!H94</f>
        <v>0</v>
      </c>
      <c r="N467" s="220" t="str">
        <f>'ابهر مرکزی راژان آب'!Q36</f>
        <v>*</v>
      </c>
      <c r="O467" s="220">
        <f>'[1]ابهر مرکزی راژان آب'!R94</f>
        <v>0</v>
      </c>
      <c r="P467" s="220"/>
      <c r="Q467" s="220" t="str">
        <f>'ابهر مرکزی راژان آب'!T36</f>
        <v>*</v>
      </c>
      <c r="R467" s="220"/>
      <c r="S467" s="220" t="str">
        <f>'ابهر مرکزی راژان آب'!S36</f>
        <v>*</v>
      </c>
      <c r="T467" s="220"/>
      <c r="U467" s="136">
        <v>59</v>
      </c>
      <c r="V467" s="136">
        <v>193</v>
      </c>
    </row>
    <row r="468" spans="1:22" ht="19.5" customHeight="1" x14ac:dyDescent="0.25">
      <c r="A468" s="62">
        <v>4</v>
      </c>
      <c r="B468" s="264"/>
      <c r="C468" s="219">
        <v>31</v>
      </c>
      <c r="D468" s="220">
        <v>31</v>
      </c>
      <c r="E468" s="442"/>
      <c r="F468" s="220" t="s">
        <v>1467</v>
      </c>
      <c r="G468" s="220" t="s">
        <v>539</v>
      </c>
      <c r="H468" s="220" t="s">
        <v>538</v>
      </c>
      <c r="I468" s="220" t="s">
        <v>1037</v>
      </c>
      <c r="J468" s="220" t="s">
        <v>1452</v>
      </c>
      <c r="K468" s="220" t="str">
        <f>'ابهر مرکزی راژان آب'!J37</f>
        <v>98/01/28</v>
      </c>
      <c r="L468" s="220">
        <f>'[1]ابهر مرکزی راژان آب'!G56</f>
        <v>0</v>
      </c>
      <c r="M468" s="220">
        <f>'[1]ابهر مرکزی راژان آب'!H56</f>
        <v>0</v>
      </c>
      <c r="N468" s="220" t="str">
        <f>'ابهر مرکزی راژان آب'!Q37</f>
        <v>*</v>
      </c>
      <c r="O468" s="220">
        <f>'[1]ابهر مرکزی راژان آب'!R56</f>
        <v>0</v>
      </c>
      <c r="P468" s="220"/>
      <c r="Q468" s="220" t="str">
        <f>'ابهر مرکزی راژان آب'!T37</f>
        <v>*</v>
      </c>
      <c r="R468" s="220"/>
      <c r="S468" s="220" t="str">
        <f>'ابهر مرکزی راژان آب'!S37</f>
        <v>*</v>
      </c>
      <c r="T468" s="220"/>
      <c r="U468" s="136">
        <v>58</v>
      </c>
      <c r="V468" s="136">
        <v>126</v>
      </c>
    </row>
    <row r="469" spans="1:22" ht="19.5" customHeight="1" x14ac:dyDescent="0.25">
      <c r="A469" s="62">
        <v>4</v>
      </c>
      <c r="B469" s="264"/>
      <c r="C469" s="219">
        <v>32</v>
      </c>
      <c r="D469" s="220">
        <v>32</v>
      </c>
      <c r="E469" s="442"/>
      <c r="F469" s="220" t="s">
        <v>1484</v>
      </c>
      <c r="G469" s="220" t="s">
        <v>553</v>
      </c>
      <c r="H469" s="220" t="s">
        <v>1476</v>
      </c>
      <c r="I469" s="220" t="s">
        <v>1037</v>
      </c>
      <c r="J469" s="220" t="s">
        <v>1452</v>
      </c>
      <c r="K469" s="220" t="str">
        <f>'ابهر مرکزی راژان آب'!J38</f>
        <v>98/01/30</v>
      </c>
      <c r="L469" s="220">
        <f>'[1]ابهر مرکزی راژان آب'!G83</f>
        <v>0</v>
      </c>
      <c r="M469" s="220">
        <f>'[1]ابهر مرکزی راژان آب'!H83</f>
        <v>0</v>
      </c>
      <c r="N469" s="220" t="str">
        <f>'ابهر مرکزی راژان آب'!Q38</f>
        <v>*</v>
      </c>
      <c r="O469" s="220">
        <f>'[1]ابهر مرکزی راژان آب'!R83</f>
        <v>0</v>
      </c>
      <c r="P469" s="220"/>
      <c r="Q469" s="220" t="str">
        <f>'ابهر مرکزی راژان آب'!T38</f>
        <v>*</v>
      </c>
      <c r="R469" s="220"/>
      <c r="S469" s="220" t="str">
        <f>'ابهر مرکزی راژان آب'!S38</f>
        <v>*</v>
      </c>
      <c r="T469" s="220"/>
      <c r="U469" s="136">
        <v>57</v>
      </c>
      <c r="V469" s="136">
        <v>260</v>
      </c>
    </row>
    <row r="470" spans="1:22" ht="19.5" customHeight="1" x14ac:dyDescent="0.25">
      <c r="A470" s="62">
        <v>4</v>
      </c>
      <c r="B470" s="264"/>
      <c r="C470" s="219">
        <v>33</v>
      </c>
      <c r="D470" s="220">
        <v>33</v>
      </c>
      <c r="E470" s="442"/>
      <c r="F470" s="220" t="s">
        <v>1461</v>
      </c>
      <c r="G470" s="220" t="s">
        <v>533</v>
      </c>
      <c r="H470" s="220" t="s">
        <v>1323</v>
      </c>
      <c r="I470" s="220" t="s">
        <v>1037</v>
      </c>
      <c r="J470" s="220" t="s">
        <v>1452</v>
      </c>
      <c r="K470" s="220" t="str">
        <f>'ابهر مرکزی راژان آب'!J39</f>
        <v>98/01/28</v>
      </c>
      <c r="L470" s="220">
        <f>'[1]ابهر مرکزی راژان آب'!G47</f>
        <v>0</v>
      </c>
      <c r="M470" s="220">
        <f>'[1]ابهر مرکزی راژان آب'!H47</f>
        <v>0</v>
      </c>
      <c r="N470" s="220" t="str">
        <f>'ابهر مرکزی راژان آب'!Q39</f>
        <v>*</v>
      </c>
      <c r="O470" s="220">
        <f>'[1]ابهر مرکزی راژان آب'!R47</f>
        <v>0</v>
      </c>
      <c r="P470" s="220"/>
      <c r="Q470" s="220" t="str">
        <f>'ابهر مرکزی راژان آب'!T39</f>
        <v>*</v>
      </c>
      <c r="R470" s="220"/>
      <c r="S470" s="220" t="str">
        <f>'ابهر مرکزی راژان آب'!S39</f>
        <v>*</v>
      </c>
      <c r="T470" s="220"/>
      <c r="U470" s="136">
        <v>55</v>
      </c>
      <c r="V470" s="136">
        <v>127</v>
      </c>
    </row>
    <row r="471" spans="1:22" ht="19.5" customHeight="1" x14ac:dyDescent="0.25">
      <c r="A471" s="62">
        <v>4</v>
      </c>
      <c r="B471" s="264"/>
      <c r="C471" s="219">
        <v>34</v>
      </c>
      <c r="D471" s="220">
        <v>34</v>
      </c>
      <c r="E471" s="442"/>
      <c r="F471" s="220" t="s">
        <v>1494</v>
      </c>
      <c r="G471" s="220" t="s">
        <v>564</v>
      </c>
      <c r="H471" s="220" t="s">
        <v>1490</v>
      </c>
      <c r="I471" s="220" t="s">
        <v>1037</v>
      </c>
      <c r="J471" s="220" t="s">
        <v>1452</v>
      </c>
      <c r="K471" s="220" t="str">
        <f>'ابهر مرکزی راژان آب'!J40</f>
        <v>98/01/27</v>
      </c>
      <c r="L471" s="220">
        <f>'[1]ابهر مرکزی راژان آب'!G95</f>
        <v>0</v>
      </c>
      <c r="M471" s="220">
        <f>'[1]ابهر مرکزی راژان آب'!H95</f>
        <v>0</v>
      </c>
      <c r="N471" s="220" t="str">
        <f>'ابهر مرکزی راژان آب'!Q40</f>
        <v>*</v>
      </c>
      <c r="O471" s="220">
        <f>'[1]ابهر مرکزی راژان آب'!R95</f>
        <v>0</v>
      </c>
      <c r="P471" s="220"/>
      <c r="Q471" s="220" t="str">
        <f>'ابهر مرکزی راژان آب'!T40</f>
        <v>*</v>
      </c>
      <c r="R471" s="220"/>
      <c r="S471" s="220" t="str">
        <f>'ابهر مرکزی راژان آب'!S40</f>
        <v>*</v>
      </c>
      <c r="T471" s="220"/>
      <c r="U471" s="136">
        <v>52</v>
      </c>
      <c r="V471" s="136">
        <v>219</v>
      </c>
    </row>
    <row r="472" spans="1:22" ht="19.5" customHeight="1" x14ac:dyDescent="0.25">
      <c r="A472" s="62">
        <v>4</v>
      </c>
      <c r="B472" s="264"/>
      <c r="C472" s="219">
        <v>35</v>
      </c>
      <c r="D472" s="220">
        <v>35</v>
      </c>
      <c r="E472" s="442"/>
      <c r="F472" s="220">
        <v>233099</v>
      </c>
      <c r="G472" s="220" t="s">
        <v>128</v>
      </c>
      <c r="H472" s="220" t="s">
        <v>1451</v>
      </c>
      <c r="I472" s="220" t="s">
        <v>1037</v>
      </c>
      <c r="J472" s="220" t="s">
        <v>1452</v>
      </c>
      <c r="K472" s="220" t="str">
        <f>'ابهر مرکزی راژان آب'!J41</f>
        <v>98/01/29</v>
      </c>
      <c r="L472" s="220">
        <f>'[1]ابهر مرکزی راژان آب'!G19</f>
        <v>0</v>
      </c>
      <c r="M472" s="220">
        <f>'[1]ابهر مرکزی راژان آب'!H19</f>
        <v>0</v>
      </c>
      <c r="N472" s="220" t="str">
        <f>'ابهر مرکزی راژان آب'!Q41</f>
        <v>*</v>
      </c>
      <c r="O472" s="220">
        <f>'[1]ابهر مرکزی راژان آب'!R19</f>
        <v>0</v>
      </c>
      <c r="P472" s="220"/>
      <c r="Q472" s="220" t="str">
        <f>'ابهر مرکزی راژان آب'!T41</f>
        <v>*</v>
      </c>
      <c r="R472" s="220"/>
      <c r="S472" s="220" t="str">
        <f>'ابهر مرکزی راژان آب'!S41</f>
        <v>*</v>
      </c>
      <c r="T472" s="220"/>
      <c r="U472" s="136">
        <v>48</v>
      </c>
      <c r="V472" s="136">
        <v>166</v>
      </c>
    </row>
    <row r="473" spans="1:22" ht="19.5" customHeight="1" x14ac:dyDescent="0.25">
      <c r="A473" s="62">
        <v>4</v>
      </c>
      <c r="B473" s="264"/>
      <c r="C473" s="219">
        <v>36</v>
      </c>
      <c r="D473" s="220">
        <v>36</v>
      </c>
      <c r="E473" s="442"/>
      <c r="F473" s="220" t="s">
        <v>1465</v>
      </c>
      <c r="G473" s="220" t="s">
        <v>537</v>
      </c>
      <c r="H473" s="220" t="s">
        <v>538</v>
      </c>
      <c r="I473" s="220" t="s">
        <v>1037</v>
      </c>
      <c r="J473" s="220" t="s">
        <v>1452</v>
      </c>
      <c r="K473" s="220" t="str">
        <f>'ابهر مرکزی راژان آب'!$J$43</f>
        <v>97/11/28</v>
      </c>
      <c r="L473" s="220">
        <f>'[1]ابهر مرکزی راژان آب'!G54</f>
        <v>0</v>
      </c>
      <c r="M473" s="220">
        <f>'[1]ابهر مرکزی راژان آب'!H54</f>
        <v>0</v>
      </c>
      <c r="N473" s="220" t="str">
        <f>'ابهر مرکزی راژان آب'!$Q$43</f>
        <v>*</v>
      </c>
      <c r="O473" s="220">
        <f>'[1]ابهر مرکزی راژان آب'!R54</f>
        <v>0</v>
      </c>
      <c r="P473" s="220"/>
      <c r="Q473" s="220">
        <f>'ابهر مرکزی راژان آب'!$T$43</f>
        <v>0</v>
      </c>
      <c r="R473" s="220"/>
      <c r="S473" s="220" t="str">
        <f>'ابهر مرکزی راژان آب'!$S$43</f>
        <v>*</v>
      </c>
      <c r="T473" s="220"/>
      <c r="U473" s="136">
        <v>41</v>
      </c>
      <c r="V473" s="136">
        <v>122</v>
      </c>
    </row>
    <row r="474" spans="1:22" ht="19.5" customHeight="1" x14ac:dyDescent="0.25">
      <c r="A474" s="62">
        <v>4</v>
      </c>
      <c r="B474" s="264"/>
      <c r="C474" s="219">
        <v>37</v>
      </c>
      <c r="D474" s="220">
        <v>37</v>
      </c>
      <c r="E474" s="442"/>
      <c r="F474" s="220" t="s">
        <v>1475</v>
      </c>
      <c r="G474" s="220" t="s">
        <v>547</v>
      </c>
      <c r="H474" s="220" t="s">
        <v>1476</v>
      </c>
      <c r="I474" s="220" t="s">
        <v>1037</v>
      </c>
      <c r="J474" s="220" t="s">
        <v>1452</v>
      </c>
      <c r="K474" s="220" t="str">
        <f>'ابهر مرکزی راژان آب'!$J$42</f>
        <v>98/01/29</v>
      </c>
      <c r="L474" s="220">
        <f>'[1]ابهر مرکزی راژان آب'!G73</f>
        <v>0</v>
      </c>
      <c r="M474" s="220">
        <f>'[1]ابهر مرکزی راژان آب'!H73</f>
        <v>0</v>
      </c>
      <c r="N474" s="220" t="str">
        <f>'ابهر مرکزی راژان آب'!$Q$42</f>
        <v>*</v>
      </c>
      <c r="O474" s="220">
        <f>'[1]ابهر مرکزی راژان آب'!R73</f>
        <v>0</v>
      </c>
      <c r="P474" s="220"/>
      <c r="Q474" s="220" t="str">
        <f>'ابهر مرکزی راژان آب'!$T$42</f>
        <v>*</v>
      </c>
      <c r="R474" s="220"/>
      <c r="S474" s="220" t="str">
        <f>'ابهر مرکزی راژان آب'!$S$42</f>
        <v>*</v>
      </c>
      <c r="T474" s="220"/>
      <c r="U474" s="136">
        <v>41</v>
      </c>
      <c r="V474" s="136">
        <v>144</v>
      </c>
    </row>
    <row r="475" spans="1:22" ht="19.5" customHeight="1" x14ac:dyDescent="0.25">
      <c r="A475" s="62">
        <v>4</v>
      </c>
      <c r="B475" s="264"/>
      <c r="C475" s="219">
        <v>38</v>
      </c>
      <c r="D475" s="220">
        <v>38</v>
      </c>
      <c r="E475" s="442"/>
      <c r="F475" s="220" t="s">
        <v>1473</v>
      </c>
      <c r="G475" s="220" t="s">
        <v>545</v>
      </c>
      <c r="H475" s="220" t="s">
        <v>538</v>
      </c>
      <c r="I475" s="220" t="s">
        <v>1037</v>
      </c>
      <c r="J475" s="220" t="s">
        <v>1452</v>
      </c>
      <c r="K475" s="220" t="str">
        <f>'ابهر مرکزی راژان آب'!J44</f>
        <v>98/01/29</v>
      </c>
      <c r="L475" s="220">
        <f>'[1]ابهر مرکزی راژان آب'!G64</f>
        <v>0</v>
      </c>
      <c r="M475" s="220">
        <f>'[1]ابهر مرکزی راژان آب'!H64</f>
        <v>0</v>
      </c>
      <c r="N475" s="220" t="str">
        <f>'ابهر مرکزی راژان آب'!Q44</f>
        <v>*</v>
      </c>
      <c r="O475" s="220">
        <f>'[1]ابهر مرکزی راژان آب'!R64</f>
        <v>0</v>
      </c>
      <c r="P475" s="220"/>
      <c r="Q475" s="220">
        <f>'ابهر مرکزی راژان آب'!T44</f>
        <v>0</v>
      </c>
      <c r="R475" s="220"/>
      <c r="S475" s="220" t="str">
        <f>'ابهر مرکزی راژان آب'!S44</f>
        <v>*</v>
      </c>
      <c r="T475" s="220"/>
      <c r="U475" s="136">
        <v>40</v>
      </c>
      <c r="V475" s="136">
        <v>109</v>
      </c>
    </row>
    <row r="476" spans="1:22" ht="19.5" customHeight="1" x14ac:dyDescent="0.25">
      <c r="A476" s="62">
        <v>4</v>
      </c>
      <c r="B476" s="264"/>
      <c r="C476" s="219">
        <v>39</v>
      </c>
      <c r="D476" s="220">
        <v>39</v>
      </c>
      <c r="E476" s="442"/>
      <c r="F476" s="220" t="s">
        <v>1471</v>
      </c>
      <c r="G476" s="220" t="s">
        <v>543</v>
      </c>
      <c r="H476" s="220" t="s">
        <v>538</v>
      </c>
      <c r="I476" s="220" t="s">
        <v>1037</v>
      </c>
      <c r="J476" s="220" t="s">
        <v>1452</v>
      </c>
      <c r="K476" s="220" t="str">
        <f>'ابهر مرکزی راژان آب'!J45</f>
        <v>98/01/28</v>
      </c>
      <c r="L476" s="220">
        <f>'[1]ابهر مرکزی راژان آب'!G62</f>
        <v>0</v>
      </c>
      <c r="M476" s="220">
        <f>'[1]ابهر مرکزی راژان آب'!H62</f>
        <v>0</v>
      </c>
      <c r="N476" s="220" t="str">
        <f>'ابهر مرکزی راژان آب'!Q45</f>
        <v>*</v>
      </c>
      <c r="O476" s="220">
        <f>'[1]ابهر مرکزی راژان آب'!R62</f>
        <v>0</v>
      </c>
      <c r="P476" s="220"/>
      <c r="Q476" s="220" t="str">
        <f>'ابهر مرکزی راژان آب'!T45</f>
        <v>*</v>
      </c>
      <c r="R476" s="220"/>
      <c r="S476" s="220" t="str">
        <f>'ابهر مرکزی راژان آب'!S45</f>
        <v>*</v>
      </c>
      <c r="T476" s="220"/>
      <c r="U476" s="136">
        <v>37</v>
      </c>
      <c r="V476" s="136">
        <v>77</v>
      </c>
    </row>
    <row r="477" spans="1:22" ht="19.5" customHeight="1" x14ac:dyDescent="0.25">
      <c r="A477" s="62">
        <v>4</v>
      </c>
      <c r="B477" s="264"/>
      <c r="C477" s="219">
        <v>40</v>
      </c>
      <c r="D477" s="220">
        <v>40</v>
      </c>
      <c r="E477" s="442"/>
      <c r="F477" s="220">
        <v>233096</v>
      </c>
      <c r="G477" s="220" t="s">
        <v>510</v>
      </c>
      <c r="H477" s="220" t="s">
        <v>1451</v>
      </c>
      <c r="I477" s="220" t="s">
        <v>1037</v>
      </c>
      <c r="J477" s="220" t="s">
        <v>1452</v>
      </c>
      <c r="K477" s="220" t="str">
        <f>'ابهر مرکزی راژان آب'!$J$47</f>
        <v>98/01/29</v>
      </c>
      <c r="L477" s="220">
        <f>'[1]ابهر مرکزی راژان آب'!G13</f>
        <v>0</v>
      </c>
      <c r="M477" s="220">
        <f>'[1]ابهر مرکزی راژان آب'!H13</f>
        <v>0</v>
      </c>
      <c r="N477" s="220" t="str">
        <f>'ابهر مرکزی راژان آب'!$Q$47</f>
        <v>*</v>
      </c>
      <c r="O477" s="220">
        <f>'[1]ابهر مرکزی راژان آب'!R13</f>
        <v>0</v>
      </c>
      <c r="P477" s="220"/>
      <c r="Q477" s="220" t="str">
        <f>'ابهر مرکزی راژان آب'!$T$47</f>
        <v>*</v>
      </c>
      <c r="R477" s="220"/>
      <c r="S477" s="220" t="str">
        <f>'ابهر مرکزی راژان آب'!$S$47</f>
        <v>*</v>
      </c>
      <c r="T477" s="220"/>
      <c r="U477" s="136">
        <v>36</v>
      </c>
      <c r="V477" s="136">
        <v>101</v>
      </c>
    </row>
    <row r="478" spans="1:22" ht="19.5" customHeight="1" x14ac:dyDescent="0.25">
      <c r="A478" s="62">
        <v>4</v>
      </c>
      <c r="B478" s="264"/>
      <c r="C478" s="219">
        <v>41</v>
      </c>
      <c r="D478" s="220">
        <v>41</v>
      </c>
      <c r="E478" s="442"/>
      <c r="F478" s="220" t="s">
        <v>1468</v>
      </c>
      <c r="G478" s="220" t="s">
        <v>540</v>
      </c>
      <c r="H478" s="220" t="s">
        <v>538</v>
      </c>
      <c r="I478" s="220" t="s">
        <v>1037</v>
      </c>
      <c r="J478" s="220" t="s">
        <v>1452</v>
      </c>
      <c r="K478" s="220" t="str">
        <f>'ابهر مرکزی راژان آب'!$J$46</f>
        <v>98/01/28</v>
      </c>
      <c r="L478" s="220">
        <f>'[1]ابهر مرکزی راژان آب'!G57</f>
        <v>0</v>
      </c>
      <c r="M478" s="220">
        <f>'[1]ابهر مرکزی راژان آب'!H57</f>
        <v>0</v>
      </c>
      <c r="N478" s="220" t="str">
        <f>'ابهر مرکزی راژان آب'!$Q$46</f>
        <v>*</v>
      </c>
      <c r="O478" s="220">
        <f>'[1]ابهر مرکزی راژان آب'!R57</f>
        <v>0</v>
      </c>
      <c r="P478" s="220"/>
      <c r="Q478" s="220" t="str">
        <f>'ابهر مرکزی راژان آب'!$T$46</f>
        <v>*</v>
      </c>
      <c r="R478" s="220"/>
      <c r="S478" s="220" t="str">
        <f>'ابهر مرکزی راژان آب'!$S$46</f>
        <v>*</v>
      </c>
      <c r="T478" s="220"/>
      <c r="U478" s="136">
        <v>36</v>
      </c>
      <c r="V478" s="136">
        <v>103</v>
      </c>
    </row>
    <row r="479" spans="1:22" ht="19.5" customHeight="1" x14ac:dyDescent="0.25">
      <c r="A479" s="62">
        <v>4</v>
      </c>
      <c r="B479" s="264"/>
      <c r="C479" s="219">
        <v>42</v>
      </c>
      <c r="D479" s="220">
        <v>42</v>
      </c>
      <c r="E479" s="442"/>
      <c r="F479" s="220">
        <v>233094</v>
      </c>
      <c r="G479" s="220" t="s">
        <v>518</v>
      </c>
      <c r="H479" s="220" t="s">
        <v>1323</v>
      </c>
      <c r="I479" s="220" t="s">
        <v>1037</v>
      </c>
      <c r="J479" s="220" t="s">
        <v>1452</v>
      </c>
      <c r="K479" s="220" t="str">
        <f>'ابهر مرکزی راژان آب'!J48</f>
        <v>98/01/28</v>
      </c>
      <c r="L479" s="220">
        <f>'[1]ابهر مرکزی راژان آب'!G24</f>
        <v>0</v>
      </c>
      <c r="M479" s="220">
        <f>'[1]ابهر مرکزی راژان آب'!H24</f>
        <v>0</v>
      </c>
      <c r="N479" s="220" t="str">
        <f>'ابهر مرکزی راژان آب'!Q48</f>
        <v>*</v>
      </c>
      <c r="O479" s="220">
        <f>'[1]ابهر مرکزی راژان آب'!R24</f>
        <v>0</v>
      </c>
      <c r="P479" s="220"/>
      <c r="Q479" s="220" t="str">
        <f>'ابهر مرکزی راژان آب'!T48</f>
        <v>*</v>
      </c>
      <c r="R479" s="220"/>
      <c r="S479" s="220" t="str">
        <f>'ابهر مرکزی راژان آب'!S48</f>
        <v>*</v>
      </c>
      <c r="T479" s="220"/>
      <c r="U479" s="136">
        <v>35</v>
      </c>
      <c r="V479" s="136">
        <v>123</v>
      </c>
    </row>
    <row r="480" spans="1:22" ht="19.5" customHeight="1" x14ac:dyDescent="0.25">
      <c r="A480" s="62">
        <v>4</v>
      </c>
      <c r="B480" s="264"/>
      <c r="C480" s="219">
        <v>43</v>
      </c>
      <c r="D480" s="220">
        <v>43</v>
      </c>
      <c r="E480" s="442"/>
      <c r="F480" s="220" t="s">
        <v>1472</v>
      </c>
      <c r="G480" s="220" t="s">
        <v>544</v>
      </c>
      <c r="H480" s="220" t="s">
        <v>538</v>
      </c>
      <c r="I480" s="220" t="s">
        <v>1037</v>
      </c>
      <c r="J480" s="220" t="s">
        <v>1452</v>
      </c>
      <c r="K480" s="220" t="str">
        <f>'ابهر مرکزی راژان آب'!J49</f>
        <v>98/01/29</v>
      </c>
      <c r="L480" s="220">
        <f>'[1]ابهر مرکزی راژان آب'!G63</f>
        <v>0</v>
      </c>
      <c r="M480" s="220">
        <f>'[1]ابهر مرکزی راژان آب'!H63</f>
        <v>0</v>
      </c>
      <c r="N480" s="220" t="str">
        <f>'ابهر مرکزی راژان آب'!Q49</f>
        <v>*</v>
      </c>
      <c r="O480" s="220">
        <f>'[1]ابهر مرکزی راژان آب'!R63</f>
        <v>0</v>
      </c>
      <c r="P480" s="220"/>
      <c r="Q480" s="220" t="str">
        <f>'ابهر مرکزی راژان آب'!T49</f>
        <v>*</v>
      </c>
      <c r="R480" s="220"/>
      <c r="S480" s="220" t="str">
        <f>'ابهر مرکزی راژان آب'!S49</f>
        <v>*</v>
      </c>
      <c r="T480" s="220"/>
      <c r="U480" s="136">
        <v>32</v>
      </c>
      <c r="V480" s="136">
        <v>97</v>
      </c>
    </row>
    <row r="481" spans="1:22" ht="19.5" customHeight="1" x14ac:dyDescent="0.25">
      <c r="A481" s="62">
        <v>4</v>
      </c>
      <c r="B481" s="264"/>
      <c r="C481" s="219">
        <v>44</v>
      </c>
      <c r="D481" s="220">
        <v>44</v>
      </c>
      <c r="E481" s="442"/>
      <c r="F481" s="220" t="s">
        <v>1469</v>
      </c>
      <c r="G481" s="220" t="s">
        <v>541</v>
      </c>
      <c r="H481" s="220" t="s">
        <v>538</v>
      </c>
      <c r="I481" s="220" t="s">
        <v>1037</v>
      </c>
      <c r="J481" s="220" t="s">
        <v>1452</v>
      </c>
      <c r="K481" s="220">
        <f>'ابهر مرکزی راژان آب'!J50</f>
        <v>0</v>
      </c>
      <c r="L481" s="220">
        <f>'[1]ابهر مرکزی راژان آب'!G59</f>
        <v>0</v>
      </c>
      <c r="M481" s="220">
        <f>'[1]ابهر مرکزی راژان آب'!H59</f>
        <v>0</v>
      </c>
      <c r="N481" s="220">
        <f>'ابهر مرکزی راژان آب'!Q50</f>
        <v>0</v>
      </c>
      <c r="O481" s="220">
        <f>'[1]ابهر مرکزی راژان آب'!R59</f>
        <v>0</v>
      </c>
      <c r="P481" s="220"/>
      <c r="Q481" s="220">
        <f>'ابهر مرکزی راژان آب'!T50</f>
        <v>0</v>
      </c>
      <c r="R481" s="220"/>
      <c r="S481" s="220">
        <f>'ابهر مرکزی راژان آب'!S50</f>
        <v>0</v>
      </c>
      <c r="T481" s="220"/>
      <c r="U481" s="54">
        <v>30</v>
      </c>
      <c r="V481" s="54">
        <v>91</v>
      </c>
    </row>
    <row r="482" spans="1:22" ht="19.5" customHeight="1" x14ac:dyDescent="0.25">
      <c r="A482" s="62">
        <v>4</v>
      </c>
      <c r="B482" s="264"/>
      <c r="C482" s="219">
        <v>45</v>
      </c>
      <c r="D482" s="220">
        <v>45</v>
      </c>
      <c r="E482" s="442"/>
      <c r="F482" s="220" t="s">
        <v>1474</v>
      </c>
      <c r="G482" s="220" t="s">
        <v>546</v>
      </c>
      <c r="H482" s="220" t="s">
        <v>538</v>
      </c>
      <c r="I482" s="220" t="s">
        <v>1037</v>
      </c>
      <c r="J482" s="220" t="s">
        <v>1452</v>
      </c>
      <c r="K482" s="220" t="str">
        <f>'ابهر مرکزی راژان آب'!J51</f>
        <v>98/01/29</v>
      </c>
      <c r="L482" s="220">
        <f>'[1]ابهر مرکزی راژان آب'!G65</f>
        <v>0</v>
      </c>
      <c r="M482" s="220">
        <f>'[1]ابهر مرکزی راژان آب'!H65</f>
        <v>0</v>
      </c>
      <c r="N482" s="220" t="str">
        <f>'ابهر مرکزی راژان آب'!Q51</f>
        <v>*</v>
      </c>
      <c r="O482" s="220">
        <f>'[1]ابهر مرکزی راژان آب'!R65</f>
        <v>0</v>
      </c>
      <c r="P482" s="220"/>
      <c r="Q482" s="220" t="str">
        <f>'ابهر مرکزی راژان آب'!T51</f>
        <v>*</v>
      </c>
      <c r="R482" s="220"/>
      <c r="S482" s="220" t="str">
        <f>'ابهر مرکزی راژان آب'!S51</f>
        <v>*</v>
      </c>
      <c r="T482" s="220"/>
      <c r="U482" s="136">
        <v>30</v>
      </c>
      <c r="V482" s="136">
        <v>91</v>
      </c>
    </row>
    <row r="483" spans="1:22" ht="19.5" customHeight="1" x14ac:dyDescent="0.25">
      <c r="A483" s="62">
        <v>4</v>
      </c>
      <c r="B483" s="264"/>
      <c r="C483" s="219">
        <v>46</v>
      </c>
      <c r="D483" s="220">
        <v>46</v>
      </c>
      <c r="E483" s="442"/>
      <c r="F483" s="220" t="s">
        <v>1479</v>
      </c>
      <c r="G483" s="220" t="s">
        <v>206</v>
      </c>
      <c r="H483" s="220" t="s">
        <v>1476</v>
      </c>
      <c r="I483" s="220" t="s">
        <v>1037</v>
      </c>
      <c r="J483" s="220" t="s">
        <v>1452</v>
      </c>
      <c r="K483" s="220">
        <f>'ابهر مرکزی راژان آب'!J52</f>
        <v>0</v>
      </c>
      <c r="L483" s="220">
        <f>'[1]ابهر مرکزی راژان آب'!G77</f>
        <v>0</v>
      </c>
      <c r="M483" s="220">
        <f>'[1]ابهر مرکزی راژان آب'!H77</f>
        <v>0</v>
      </c>
      <c r="N483" s="220">
        <f>'ابهر مرکزی راژان آب'!Q52</f>
        <v>0</v>
      </c>
      <c r="O483" s="220">
        <f>'[1]ابهر مرکزی راژان آب'!R77</f>
        <v>0</v>
      </c>
      <c r="P483" s="220"/>
      <c r="Q483" s="220">
        <f>'ابهر مرکزی راژان آب'!T52</f>
        <v>0</v>
      </c>
      <c r="R483" s="220"/>
      <c r="S483" s="220">
        <f>'ابهر مرکزی راژان آب'!S52</f>
        <v>0</v>
      </c>
      <c r="T483" s="220"/>
      <c r="U483" s="54">
        <v>29</v>
      </c>
      <c r="V483" s="54">
        <v>88</v>
      </c>
    </row>
    <row r="484" spans="1:22" ht="19.5" customHeight="1" x14ac:dyDescent="0.25">
      <c r="A484" s="62">
        <v>4</v>
      </c>
      <c r="B484" s="264"/>
      <c r="C484" s="219">
        <v>47</v>
      </c>
      <c r="D484" s="220">
        <v>47</v>
      </c>
      <c r="E484" s="442"/>
      <c r="F484" s="220" t="s">
        <v>1478</v>
      </c>
      <c r="G484" s="220" t="s">
        <v>372</v>
      </c>
      <c r="H484" s="220" t="s">
        <v>1476</v>
      </c>
      <c r="I484" s="220" t="s">
        <v>1037</v>
      </c>
      <c r="J484" s="220" t="s">
        <v>1452</v>
      </c>
      <c r="K484" s="220" t="str">
        <f>'ابهر مرکزی راژان آب'!J53</f>
        <v>98/01/30</v>
      </c>
      <c r="L484" s="220">
        <f>'[1]ابهر مرکزی راژان آب'!G76</f>
        <v>0</v>
      </c>
      <c r="M484" s="220">
        <f>'[1]ابهر مرکزی راژان آب'!H76</f>
        <v>0</v>
      </c>
      <c r="N484" s="220" t="str">
        <f>'ابهر مرکزی راژان آب'!Q53</f>
        <v>*</v>
      </c>
      <c r="O484" s="220">
        <f>'[1]ابهر مرکزی راژان آب'!R76</f>
        <v>0</v>
      </c>
      <c r="P484" s="220"/>
      <c r="Q484" s="220">
        <f>'ابهر مرکزی راژان آب'!T53</f>
        <v>0</v>
      </c>
      <c r="R484" s="220"/>
      <c r="S484" s="220">
        <f>'ابهر مرکزی راژان آب'!S53</f>
        <v>0</v>
      </c>
      <c r="T484" s="220"/>
      <c r="U484" s="136">
        <v>27</v>
      </c>
      <c r="V484" s="136">
        <v>99</v>
      </c>
    </row>
    <row r="485" spans="1:22" ht="19.5" customHeight="1" x14ac:dyDescent="0.25">
      <c r="A485" s="62">
        <v>4</v>
      </c>
      <c r="B485" s="264"/>
      <c r="C485" s="219">
        <v>48</v>
      </c>
      <c r="D485" s="220">
        <v>48</v>
      </c>
      <c r="E485" s="442"/>
      <c r="F485" s="220" t="s">
        <v>1470</v>
      </c>
      <c r="G485" s="220" t="s">
        <v>542</v>
      </c>
      <c r="H485" s="220" t="s">
        <v>538</v>
      </c>
      <c r="I485" s="220" t="s">
        <v>1037</v>
      </c>
      <c r="J485" s="220" t="s">
        <v>1452</v>
      </c>
      <c r="K485" s="220" t="str">
        <f>'ابهر مرکزی راژان آب'!$I$56</f>
        <v>شنبه</v>
      </c>
      <c r="L485" s="220">
        <f>'[1]ابهر مرکزی راژان آب'!G60</f>
        <v>0</v>
      </c>
      <c r="M485" s="220">
        <f>'[1]ابهر مرکزی راژان آب'!H60</f>
        <v>0</v>
      </c>
      <c r="N485" s="220" t="str">
        <f>'ابهر مرکزی راژان آب'!$Q$56</f>
        <v>*</v>
      </c>
      <c r="O485" s="220">
        <f>'[1]ابهر مرکزی راژان آب'!R60</f>
        <v>0</v>
      </c>
      <c r="P485" s="220"/>
      <c r="Q485" s="220">
        <f>'ابهر مرکزی راژان آب'!$T$56</f>
        <v>0</v>
      </c>
      <c r="R485" s="220"/>
      <c r="S485" s="220">
        <f>'ابهر مرکزی راژان آب'!$S$56</f>
        <v>0</v>
      </c>
      <c r="T485" s="220"/>
      <c r="U485" s="136">
        <v>26</v>
      </c>
      <c r="V485" s="136">
        <v>61</v>
      </c>
    </row>
    <row r="486" spans="1:22" ht="19.5" customHeight="1" x14ac:dyDescent="0.25">
      <c r="A486" s="62">
        <v>4</v>
      </c>
      <c r="B486" s="264"/>
      <c r="C486" s="219">
        <v>49</v>
      </c>
      <c r="D486" s="220">
        <v>49</v>
      </c>
      <c r="E486" s="442"/>
      <c r="F486" s="220">
        <v>233192</v>
      </c>
      <c r="G486" s="220" t="s">
        <v>523</v>
      </c>
      <c r="H486" s="220" t="s">
        <v>1323</v>
      </c>
      <c r="I486" s="220" t="s">
        <v>1037</v>
      </c>
      <c r="J486" s="220" t="s">
        <v>1452</v>
      </c>
      <c r="K486" s="220" t="str">
        <f>'ابهر مرکزی راژان آب'!J55</f>
        <v>98/01/28</v>
      </c>
      <c r="L486" s="220">
        <f>'[1]ابهر مرکزی راژان آب'!G32</f>
        <v>0</v>
      </c>
      <c r="M486" s="220">
        <f>'[1]ابهر مرکزی راژان آب'!H32</f>
        <v>0</v>
      </c>
      <c r="N486" s="220" t="str">
        <f>'ابهر مرکزی راژان آب'!Q55</f>
        <v>*</v>
      </c>
      <c r="O486" s="220">
        <f>'[1]ابهر مرکزی راژان آب'!R32</f>
        <v>0</v>
      </c>
      <c r="P486" s="220"/>
      <c r="Q486" s="220" t="str">
        <f>'ابهر مرکزی راژان آب'!T55</f>
        <v>*</v>
      </c>
      <c r="R486" s="220"/>
      <c r="S486" s="220" t="str">
        <f>'ابهر مرکزی راژان آب'!S55</f>
        <v>*</v>
      </c>
      <c r="T486" s="220"/>
      <c r="U486" s="136">
        <v>26</v>
      </c>
      <c r="V486" s="136">
        <v>63</v>
      </c>
    </row>
    <row r="487" spans="1:22" ht="19.5" customHeight="1" x14ac:dyDescent="0.25">
      <c r="A487" s="62">
        <v>4</v>
      </c>
      <c r="B487" s="264"/>
      <c r="C487" s="219">
        <v>50</v>
      </c>
      <c r="D487" s="220">
        <v>50</v>
      </c>
      <c r="E487" s="442"/>
      <c r="F487" s="220" t="s">
        <v>1488</v>
      </c>
      <c r="G487" s="220" t="s">
        <v>450</v>
      </c>
      <c r="H487" s="220" t="s">
        <v>1476</v>
      </c>
      <c r="I487" s="220" t="s">
        <v>1037</v>
      </c>
      <c r="J487" s="220" t="s">
        <v>1452</v>
      </c>
      <c r="K487" s="220" t="str">
        <f>'ابهر مرکزی راژان آب'!$I$54</f>
        <v>جمعه</v>
      </c>
      <c r="L487" s="220">
        <f>'[1]ابهر مرکزی راژان آب'!G88</f>
        <v>0</v>
      </c>
      <c r="M487" s="220">
        <f>'[1]ابهر مرکزی راژان آب'!H88</f>
        <v>0</v>
      </c>
      <c r="N487" s="220" t="str">
        <f>'ابهر مرکزی راژان آب'!$Q$54</f>
        <v>*</v>
      </c>
      <c r="O487" s="220">
        <f>'[1]ابهر مرکزی راژان آب'!R88</f>
        <v>0</v>
      </c>
      <c r="P487" s="220"/>
      <c r="Q487" s="220">
        <f>'ابهر مرکزی راژان آب'!$T$54</f>
        <v>0</v>
      </c>
      <c r="R487" s="220"/>
      <c r="S487" s="220">
        <f>'ابهر مرکزی راژان آب'!$S$54</f>
        <v>0</v>
      </c>
      <c r="T487" s="220"/>
      <c r="U487" s="136">
        <v>26</v>
      </c>
      <c r="V487" s="136">
        <v>87</v>
      </c>
    </row>
    <row r="488" spans="1:22" ht="19.5" customHeight="1" x14ac:dyDescent="0.25">
      <c r="A488" s="62">
        <v>4</v>
      </c>
      <c r="B488" s="264"/>
      <c r="C488" s="219">
        <v>51</v>
      </c>
      <c r="D488" s="220">
        <v>51</v>
      </c>
      <c r="E488" s="442"/>
      <c r="F488" s="220">
        <v>233068</v>
      </c>
      <c r="G488" s="220" t="s">
        <v>516</v>
      </c>
      <c r="H488" s="220" t="s">
        <v>1323</v>
      </c>
      <c r="I488" s="220" t="s">
        <v>1037</v>
      </c>
      <c r="J488" s="220" t="s">
        <v>1452</v>
      </c>
      <c r="K488" s="220" t="str">
        <f>'ابهر مرکزی راژان آب'!J57</f>
        <v>98/01/28</v>
      </c>
      <c r="L488" s="220">
        <f>'[1]ابهر مرکزی راژان آب'!G21</f>
        <v>0</v>
      </c>
      <c r="M488" s="220">
        <f>'[1]ابهر مرکزی راژان آب'!H21</f>
        <v>0</v>
      </c>
      <c r="N488" s="220" t="str">
        <f>'ابهر مرکزی راژان آب'!Q57</f>
        <v>*</v>
      </c>
      <c r="O488" s="220">
        <f>'[1]ابهر مرکزی راژان آب'!R21</f>
        <v>0</v>
      </c>
      <c r="P488" s="220"/>
      <c r="Q488" s="220" t="str">
        <f>'ابهر مرکزی راژان آب'!T57</f>
        <v>*</v>
      </c>
      <c r="R488" s="220"/>
      <c r="S488" s="220" t="str">
        <f>'ابهر مرکزی راژان آب'!S57</f>
        <v>*</v>
      </c>
      <c r="T488" s="220"/>
      <c r="U488" s="136">
        <v>21</v>
      </c>
      <c r="V488" s="136">
        <v>61</v>
      </c>
    </row>
    <row r="489" spans="1:22" ht="19.5" customHeight="1" x14ac:dyDescent="0.25">
      <c r="A489" s="62">
        <v>4</v>
      </c>
      <c r="B489" s="264"/>
      <c r="C489" s="219">
        <v>52</v>
      </c>
      <c r="D489" s="220">
        <v>52</v>
      </c>
      <c r="E489" s="442"/>
      <c r="F489" s="220" t="s">
        <v>1456</v>
      </c>
      <c r="G489" s="220" t="s">
        <v>526</v>
      </c>
      <c r="H489" s="220" t="s">
        <v>1323</v>
      </c>
      <c r="I489" s="220" t="s">
        <v>1037</v>
      </c>
      <c r="J489" s="220" t="s">
        <v>1452</v>
      </c>
      <c r="K489" s="220">
        <f>'ابهر مرکزی راژان آب'!J58</f>
        <v>0</v>
      </c>
      <c r="L489" s="220">
        <f>'[1]ابهر مرکزی راژان آب'!G38</f>
        <v>0</v>
      </c>
      <c r="M489" s="220">
        <f>'[1]ابهر مرکزی راژان آب'!H38</f>
        <v>0</v>
      </c>
      <c r="N489" s="220">
        <f>'ابهر مرکزی راژان آب'!Q58</f>
        <v>0</v>
      </c>
      <c r="O489" s="220">
        <f>'[1]ابهر مرکزی راژان آب'!R38</f>
        <v>0</v>
      </c>
      <c r="P489" s="220"/>
      <c r="Q489" s="220">
        <f>'ابهر مرکزی راژان آب'!T58</f>
        <v>0</v>
      </c>
      <c r="R489" s="220"/>
      <c r="S489" s="220">
        <f>'ابهر مرکزی راژان آب'!S58</f>
        <v>0</v>
      </c>
      <c r="T489" s="220"/>
      <c r="U489" s="54">
        <v>16</v>
      </c>
      <c r="V489" s="54">
        <v>55</v>
      </c>
    </row>
    <row r="490" spans="1:22" ht="19.5" customHeight="1" x14ac:dyDescent="0.25">
      <c r="A490" s="62">
        <v>4</v>
      </c>
      <c r="B490" s="264"/>
      <c r="C490" s="219">
        <v>53</v>
      </c>
      <c r="D490" s="220">
        <v>53</v>
      </c>
      <c r="E490" s="442"/>
      <c r="F490" s="220">
        <v>233111</v>
      </c>
      <c r="G490" s="220" t="s">
        <v>520</v>
      </c>
      <c r="H490" s="220" t="s">
        <v>1323</v>
      </c>
      <c r="I490" s="220" t="s">
        <v>1037</v>
      </c>
      <c r="J490" s="220" t="s">
        <v>1452</v>
      </c>
      <c r="K490" s="220" t="str">
        <f>'ابهر مرکزی راژان آب'!J59</f>
        <v>98/01/31</v>
      </c>
      <c r="L490" s="220">
        <f>'[1]ابهر مرکزی راژان آب'!G28</f>
        <v>0</v>
      </c>
      <c r="M490" s="220">
        <f>'[1]ابهر مرکزی راژان آب'!H28</f>
        <v>0</v>
      </c>
      <c r="N490" s="220" t="str">
        <f>'ابهر مرکزی راژان آب'!Q59</f>
        <v>*</v>
      </c>
      <c r="O490" s="220">
        <f>'[1]ابهر مرکزی راژان آب'!R28</f>
        <v>0</v>
      </c>
      <c r="P490" s="220"/>
      <c r="Q490" s="220">
        <f>'ابهر مرکزی راژان آب'!T59</f>
        <v>0</v>
      </c>
      <c r="R490" s="220"/>
      <c r="S490" s="220">
        <f>'ابهر مرکزی راژان آب'!S59</f>
        <v>0</v>
      </c>
      <c r="T490" s="220"/>
      <c r="U490" s="136">
        <v>15</v>
      </c>
      <c r="V490" s="136">
        <v>47</v>
      </c>
    </row>
    <row r="491" spans="1:22" ht="19.5" customHeight="1" x14ac:dyDescent="0.25">
      <c r="A491" s="62">
        <v>4</v>
      </c>
      <c r="B491" s="264"/>
      <c r="C491" s="219">
        <v>54</v>
      </c>
      <c r="D491" s="220">
        <v>54</v>
      </c>
      <c r="E491" s="442"/>
      <c r="F491" s="220" t="s">
        <v>1459</v>
      </c>
      <c r="G491" s="220" t="s">
        <v>530</v>
      </c>
      <c r="H491" s="220" t="s">
        <v>1323</v>
      </c>
      <c r="I491" s="220" t="s">
        <v>1037</v>
      </c>
      <c r="J491" s="220" t="s">
        <v>1452</v>
      </c>
      <c r="K491" s="220">
        <f>'ابهر مرکزی راژان آب'!J60</f>
        <v>0</v>
      </c>
      <c r="L491" s="220">
        <f>'[1]ابهر مرکزی راژان آب'!G41</f>
        <v>0</v>
      </c>
      <c r="M491" s="220">
        <f>'[1]ابهر مرکزی راژان آب'!H41</f>
        <v>0</v>
      </c>
      <c r="N491" s="220">
        <f>'ابهر مرکزی راژان آب'!Q60</f>
        <v>0</v>
      </c>
      <c r="O491" s="220">
        <f>'[1]ابهر مرکزی راژان آب'!R41</f>
        <v>0</v>
      </c>
      <c r="P491" s="220"/>
      <c r="Q491" s="220">
        <f>'ابهر مرکزی راژان آب'!T60</f>
        <v>0</v>
      </c>
      <c r="R491" s="220"/>
      <c r="S491" s="220">
        <f>'ابهر مرکزی راژان آب'!S60</f>
        <v>0</v>
      </c>
      <c r="T491" s="220"/>
      <c r="U491" s="54">
        <v>13</v>
      </c>
      <c r="V491" s="54">
        <v>44</v>
      </c>
    </row>
    <row r="492" spans="1:22" ht="19.5" customHeight="1" x14ac:dyDescent="0.25">
      <c r="A492" s="62">
        <v>4</v>
      </c>
      <c r="B492" s="264"/>
      <c r="C492" s="219">
        <v>55</v>
      </c>
      <c r="D492" s="220">
        <v>55</v>
      </c>
      <c r="E492" s="442"/>
      <c r="F492" s="220" t="s">
        <v>1462</v>
      </c>
      <c r="G492" s="220" t="s">
        <v>454</v>
      </c>
      <c r="H492" s="220" t="s">
        <v>1323</v>
      </c>
      <c r="I492" s="220" t="s">
        <v>1037</v>
      </c>
      <c r="J492" s="220" t="s">
        <v>1452</v>
      </c>
      <c r="K492" s="220" t="str">
        <f>'ابهر مرکزی راژان آب'!J61</f>
        <v>98/01/31</v>
      </c>
      <c r="L492" s="220">
        <f>'[1]ابهر مرکزی راژان آب'!G48</f>
        <v>0</v>
      </c>
      <c r="M492" s="220">
        <f>'[1]ابهر مرکزی راژان آب'!H48</f>
        <v>0</v>
      </c>
      <c r="N492" s="220" t="str">
        <f>'ابهر مرکزی راژان آب'!Q61</f>
        <v>*</v>
      </c>
      <c r="O492" s="220">
        <f>'[1]ابهر مرکزی راژان آب'!R48</f>
        <v>0</v>
      </c>
      <c r="P492" s="220"/>
      <c r="Q492" s="220">
        <f>'ابهر مرکزی راژان آب'!T61</f>
        <v>0</v>
      </c>
      <c r="R492" s="220"/>
      <c r="S492" s="220">
        <f>'ابهر مرکزی راژان آب'!S61</f>
        <v>0</v>
      </c>
      <c r="T492" s="220"/>
      <c r="U492" s="136">
        <v>11</v>
      </c>
      <c r="V492" s="136">
        <v>23</v>
      </c>
    </row>
    <row r="493" spans="1:22" ht="19.5" customHeight="1" x14ac:dyDescent="0.25">
      <c r="A493" s="62">
        <v>4</v>
      </c>
      <c r="B493" s="264"/>
      <c r="C493" s="219">
        <v>56</v>
      </c>
      <c r="D493" s="220">
        <v>56</v>
      </c>
      <c r="E493" s="442"/>
      <c r="F493" s="220">
        <v>233075</v>
      </c>
      <c r="G493" s="220" t="s">
        <v>517</v>
      </c>
      <c r="H493" s="220" t="s">
        <v>1323</v>
      </c>
      <c r="I493" s="220" t="s">
        <v>1037</v>
      </c>
      <c r="J493" s="220" t="s">
        <v>1452</v>
      </c>
      <c r="K493" s="220" t="str">
        <f>'ابهر مرکزی راژان آب'!J62</f>
        <v>98/01/31</v>
      </c>
      <c r="L493" s="220">
        <f>'[1]ابهر مرکزی راژان آب'!G23</f>
        <v>0</v>
      </c>
      <c r="M493" s="220">
        <f>'[1]ابهر مرکزی راژان آب'!H23</f>
        <v>0</v>
      </c>
      <c r="N493" s="220" t="str">
        <f>'ابهر مرکزی راژان آب'!Q62</f>
        <v>*</v>
      </c>
      <c r="O493" s="220">
        <f>'[1]ابهر مرکزی راژان آب'!R23</f>
        <v>0</v>
      </c>
      <c r="P493" s="220"/>
      <c r="Q493" s="220">
        <f>'ابهر مرکزی راژان آب'!T62</f>
        <v>0</v>
      </c>
      <c r="R493" s="220"/>
      <c r="S493" s="220">
        <f>'ابهر مرکزی راژان آب'!S62</f>
        <v>0</v>
      </c>
      <c r="T493" s="220"/>
      <c r="U493" s="136">
        <v>10</v>
      </c>
      <c r="V493" s="136">
        <v>30</v>
      </c>
    </row>
    <row r="494" spans="1:22" ht="19.5" customHeight="1" x14ac:dyDescent="0.25">
      <c r="A494" s="62">
        <v>4</v>
      </c>
      <c r="B494" s="264"/>
      <c r="C494" s="219">
        <v>57</v>
      </c>
      <c r="D494" s="220">
        <v>57</v>
      </c>
      <c r="E494" s="442"/>
      <c r="F494" s="220">
        <v>233077</v>
      </c>
      <c r="G494" s="220" t="s">
        <v>502</v>
      </c>
      <c r="H494" s="220" t="s">
        <v>1451</v>
      </c>
      <c r="I494" s="220" t="s">
        <v>1037</v>
      </c>
      <c r="J494" s="220" t="s">
        <v>1452</v>
      </c>
      <c r="K494" s="220">
        <f>'ابهر مرکزی راژان آب'!$I$64</f>
        <v>0</v>
      </c>
      <c r="L494" s="220">
        <f>'[1]ابهر مرکزی راژان آب'!G9</f>
        <v>0</v>
      </c>
      <c r="M494" s="220">
        <f>'[1]ابهر مرکزی راژان آب'!H9</f>
        <v>0</v>
      </c>
      <c r="N494" s="220">
        <f>'ابهر مرکزی راژان آب'!Q63</f>
        <v>0</v>
      </c>
      <c r="O494" s="220">
        <f>'[1]ابهر مرکزی راژان آب'!R9</f>
        <v>0</v>
      </c>
      <c r="P494" s="220"/>
      <c r="Q494" s="220">
        <f>'ابهر مرکزی راژان آب'!T63</f>
        <v>0</v>
      </c>
      <c r="R494" s="220"/>
      <c r="S494" s="220">
        <f>'ابهر مرکزی راژان آب'!S63</f>
        <v>0</v>
      </c>
      <c r="T494" s="220"/>
      <c r="U494" s="54">
        <v>9</v>
      </c>
      <c r="V494" s="54">
        <v>31</v>
      </c>
    </row>
    <row r="495" spans="1:22" ht="19.5" customHeight="1" x14ac:dyDescent="0.25">
      <c r="A495" s="62">
        <v>4</v>
      </c>
      <c r="B495" s="264"/>
      <c r="C495" s="219">
        <v>58</v>
      </c>
      <c r="D495" s="220">
        <v>58</v>
      </c>
      <c r="E495" s="442"/>
      <c r="F495" s="220">
        <v>233098</v>
      </c>
      <c r="G495" s="220" t="s">
        <v>254</v>
      </c>
      <c r="H495" s="220" t="s">
        <v>1323</v>
      </c>
      <c r="I495" s="220" t="s">
        <v>1037</v>
      </c>
      <c r="J495" s="220" t="s">
        <v>1452</v>
      </c>
      <c r="K495" s="220">
        <f>'ابهر مرکزی راژان آب'!$I$63</f>
        <v>0</v>
      </c>
      <c r="L495" s="220">
        <f>'[1]ابهر مرکزی راژان آب'!G26</f>
        <v>0</v>
      </c>
      <c r="M495" s="220">
        <f>'[1]ابهر مرکزی راژان آب'!H26</f>
        <v>0</v>
      </c>
      <c r="N495" s="220">
        <f>'ابهر مرکزی راژان آب'!Q64</f>
        <v>0</v>
      </c>
      <c r="O495" s="220">
        <f>'[1]ابهر مرکزی راژان آب'!R26</f>
        <v>0</v>
      </c>
      <c r="P495" s="220"/>
      <c r="Q495" s="220">
        <f>'ابهر مرکزی راژان آب'!$T$63</f>
        <v>0</v>
      </c>
      <c r="R495" s="220"/>
      <c r="S495" s="220">
        <f>'ابهر مرکزی راژان آب'!$S$63</f>
        <v>0</v>
      </c>
      <c r="T495" s="220"/>
      <c r="U495" s="54">
        <v>9</v>
      </c>
      <c r="V495" s="54">
        <v>32</v>
      </c>
    </row>
    <row r="496" spans="1:22" ht="19.5" customHeight="1" x14ac:dyDescent="0.25">
      <c r="A496" s="62">
        <v>4</v>
      </c>
      <c r="B496" s="264"/>
      <c r="C496" s="219">
        <v>59</v>
      </c>
      <c r="D496" s="220">
        <v>59</v>
      </c>
      <c r="E496" s="442"/>
      <c r="F496" s="220" t="s">
        <v>1455</v>
      </c>
      <c r="G496" s="220" t="s">
        <v>525</v>
      </c>
      <c r="H496" s="220" t="s">
        <v>1323</v>
      </c>
      <c r="I496" s="220" t="s">
        <v>1037</v>
      </c>
      <c r="J496" s="220" t="s">
        <v>1452</v>
      </c>
      <c r="K496" s="220" t="str">
        <f>'ابهر مرکزی راژان آب'!J65</f>
        <v>98/01/31</v>
      </c>
      <c r="L496" s="220">
        <f>'[1]ابهر مرکزی راژان آب'!G37</f>
        <v>0</v>
      </c>
      <c r="M496" s="220">
        <f>'[1]ابهر مرکزی راژان آب'!H37</f>
        <v>0</v>
      </c>
      <c r="N496" s="220" t="str">
        <f>'ابهر مرکزی راژان آب'!Q65</f>
        <v>*</v>
      </c>
      <c r="O496" s="220">
        <f>'[1]ابهر مرکزی راژان آب'!R37</f>
        <v>0</v>
      </c>
      <c r="P496" s="220"/>
      <c r="Q496" s="220">
        <f>'ابهر مرکزی راژان آب'!T65</f>
        <v>0</v>
      </c>
      <c r="R496" s="220"/>
      <c r="S496" s="220">
        <f>'ابهر مرکزی راژان آب'!S65</f>
        <v>0</v>
      </c>
      <c r="T496" s="220"/>
      <c r="U496" s="136">
        <v>8</v>
      </c>
      <c r="V496" s="136">
        <v>26</v>
      </c>
    </row>
    <row r="497" spans="1:35" ht="19.5" customHeight="1" x14ac:dyDescent="0.25">
      <c r="A497" s="62">
        <v>4</v>
      </c>
      <c r="B497" s="264"/>
      <c r="C497" s="219">
        <v>60</v>
      </c>
      <c r="D497" s="220">
        <v>60</v>
      </c>
      <c r="E497" s="442"/>
      <c r="F497" s="220">
        <v>233092</v>
      </c>
      <c r="G497" s="220" t="s">
        <v>514</v>
      </c>
      <c r="H497" s="220" t="s">
        <v>1451</v>
      </c>
      <c r="I497" s="220" t="s">
        <v>1037</v>
      </c>
      <c r="J497" s="220" t="s">
        <v>1452</v>
      </c>
      <c r="K497" s="220">
        <f>'ابهر مرکزی راژان آب'!$I$68</f>
        <v>0</v>
      </c>
      <c r="L497" s="220">
        <f>'[1]ابهر مرکزی راژان آب'!G18</f>
        <v>0</v>
      </c>
      <c r="M497" s="220">
        <f>'[1]ابهر مرکزی راژان آب'!H18</f>
        <v>0</v>
      </c>
      <c r="N497" s="220">
        <f>'ابهر مرکزی راژان آب'!Q66</f>
        <v>0</v>
      </c>
      <c r="O497" s="220">
        <f>'[1]ابهر مرکزی راژان آب'!R18</f>
        <v>0</v>
      </c>
      <c r="P497" s="220"/>
      <c r="Q497" s="220">
        <f>'ابهر مرکزی راژان آب'!T66</f>
        <v>0</v>
      </c>
      <c r="R497" s="220"/>
      <c r="S497" s="220">
        <f>'ابهر مرکزی راژان آب'!S66</f>
        <v>0</v>
      </c>
      <c r="T497" s="220"/>
      <c r="U497" s="54">
        <v>7</v>
      </c>
      <c r="V497" s="54">
        <v>18</v>
      </c>
    </row>
    <row r="498" spans="1:35" ht="19.5" customHeight="1" x14ac:dyDescent="0.25">
      <c r="A498" s="62">
        <v>4</v>
      </c>
      <c r="B498" s="264"/>
      <c r="C498" s="219">
        <v>61</v>
      </c>
      <c r="D498" s="220">
        <v>61</v>
      </c>
      <c r="E498" s="442"/>
      <c r="F498" s="220">
        <v>233189</v>
      </c>
      <c r="G498" s="220" t="s">
        <v>522</v>
      </c>
      <c r="H498" s="220" t="s">
        <v>1323</v>
      </c>
      <c r="I498" s="220" t="s">
        <v>1037</v>
      </c>
      <c r="J498" s="220" t="s">
        <v>1452</v>
      </c>
      <c r="K498" s="220">
        <f>'ابهر مرکزی راژان آب'!$I$69</f>
        <v>0</v>
      </c>
      <c r="L498" s="220">
        <f>'[1]ابهر مرکزی راژان آب'!G31</f>
        <v>0</v>
      </c>
      <c r="M498" s="220">
        <f>'[1]ابهر مرکزی راژان آب'!H31</f>
        <v>0</v>
      </c>
      <c r="N498" s="220">
        <f>'ابهر مرکزی راژان آب'!Q67</f>
        <v>0</v>
      </c>
      <c r="O498" s="220">
        <f>'[1]ابهر مرکزی راژان آب'!R31</f>
        <v>0</v>
      </c>
      <c r="P498" s="220"/>
      <c r="Q498" s="220">
        <f>'ابهر مرکزی راژان آب'!T67</f>
        <v>0</v>
      </c>
      <c r="R498" s="220"/>
      <c r="S498" s="220">
        <f>'ابهر مرکزی راژان آب'!S67</f>
        <v>0</v>
      </c>
      <c r="T498" s="220"/>
      <c r="U498" s="54">
        <v>7</v>
      </c>
      <c r="V498" s="54">
        <v>18</v>
      </c>
    </row>
    <row r="499" spans="1:35" ht="19.5" customHeight="1" x14ac:dyDescent="0.25">
      <c r="A499" s="62">
        <v>4</v>
      </c>
      <c r="B499" s="264"/>
      <c r="C499" s="219">
        <v>62</v>
      </c>
      <c r="D499" s="220">
        <v>62</v>
      </c>
      <c r="E499" s="442"/>
      <c r="F499" s="220">
        <v>233188</v>
      </c>
      <c r="G499" s="220" t="s">
        <v>521</v>
      </c>
      <c r="H499" s="220" t="s">
        <v>1323</v>
      </c>
      <c r="I499" s="220" t="s">
        <v>1037</v>
      </c>
      <c r="J499" s="220" t="s">
        <v>1452</v>
      </c>
      <c r="K499" s="220">
        <f>'ابهر مرکزی راژان آب'!$I$66</f>
        <v>0</v>
      </c>
      <c r="L499" s="220">
        <f>'[1]ابهر مرکزی راژان آب'!G30</f>
        <v>0</v>
      </c>
      <c r="M499" s="220">
        <f>'[1]ابهر مرکزی راژان آب'!H30</f>
        <v>0</v>
      </c>
      <c r="N499" s="220">
        <f>'ابهر مرکزی راژان آب'!Q68</f>
        <v>0</v>
      </c>
      <c r="O499" s="220">
        <f>'[1]ابهر مرکزی راژان آب'!R30</f>
        <v>0</v>
      </c>
      <c r="P499" s="220"/>
      <c r="Q499" s="220">
        <f>'ابهر مرکزی راژان آب'!T68</f>
        <v>0</v>
      </c>
      <c r="R499" s="220"/>
      <c r="S499" s="220">
        <f>'ابهر مرکزی راژان آب'!S68</f>
        <v>0</v>
      </c>
      <c r="T499" s="220"/>
      <c r="U499" s="54">
        <v>7</v>
      </c>
      <c r="V499" s="54">
        <v>31</v>
      </c>
    </row>
    <row r="500" spans="1:35" ht="19.5" customHeight="1" x14ac:dyDescent="0.25">
      <c r="A500" s="62">
        <v>4</v>
      </c>
      <c r="B500" s="264"/>
      <c r="C500" s="219">
        <v>63</v>
      </c>
      <c r="D500" s="220">
        <v>63</v>
      </c>
      <c r="E500" s="442"/>
      <c r="F500" s="220" t="s">
        <v>1487</v>
      </c>
      <c r="G500" s="220" t="s">
        <v>556</v>
      </c>
      <c r="H500" s="220" t="s">
        <v>1476</v>
      </c>
      <c r="I500" s="220" t="s">
        <v>1037</v>
      </c>
      <c r="J500" s="220" t="s">
        <v>1452</v>
      </c>
      <c r="K500" s="220">
        <f>'ابهر مرکزی راژان آب'!$I$67</f>
        <v>0</v>
      </c>
      <c r="L500" s="220">
        <f>'[1]ابهر مرکزی راژان آب'!G86</f>
        <v>0</v>
      </c>
      <c r="M500" s="220">
        <f>'[1]ابهر مرکزی راژان آب'!H86</f>
        <v>0</v>
      </c>
      <c r="N500" s="220">
        <f>'ابهر مرکزی راژان آب'!Q69</f>
        <v>0</v>
      </c>
      <c r="O500" s="220">
        <f>'[1]ابهر مرکزی راژان آب'!R86</f>
        <v>0</v>
      </c>
      <c r="P500" s="220"/>
      <c r="Q500" s="220">
        <f>'ابهر مرکزی راژان آب'!T69</f>
        <v>0</v>
      </c>
      <c r="R500" s="220"/>
      <c r="S500" s="220">
        <f>'ابهر مرکزی راژان آب'!S69</f>
        <v>0</v>
      </c>
      <c r="T500" s="220"/>
      <c r="U500" s="54">
        <v>7</v>
      </c>
      <c r="V500" s="54">
        <v>31</v>
      </c>
    </row>
    <row r="501" spans="1:35" ht="19.5" customHeight="1" x14ac:dyDescent="0.25">
      <c r="A501" s="62">
        <v>4</v>
      </c>
      <c r="B501" s="264"/>
      <c r="C501" s="219">
        <v>64</v>
      </c>
      <c r="D501" s="220">
        <v>64</v>
      </c>
      <c r="E501" s="442"/>
      <c r="F501" s="220" t="s">
        <v>1454</v>
      </c>
      <c r="G501" s="220" t="s">
        <v>524</v>
      </c>
      <c r="H501" s="220" t="s">
        <v>1323</v>
      </c>
      <c r="I501" s="220" t="s">
        <v>1037</v>
      </c>
      <c r="J501" s="220" t="s">
        <v>1452</v>
      </c>
      <c r="K501" s="220">
        <f>'ابهر مرکزی راژان آب'!J70</f>
        <v>0</v>
      </c>
      <c r="L501" s="220">
        <f>'[1]ابهر مرکزی راژان آب'!G36</f>
        <v>0</v>
      </c>
      <c r="M501" s="220">
        <f>'[1]ابهر مرکزی راژان آب'!H36</f>
        <v>0</v>
      </c>
      <c r="N501" s="220">
        <f>'ابهر مرکزی راژان آب'!Q70</f>
        <v>0</v>
      </c>
      <c r="O501" s="220">
        <f>'[1]ابهر مرکزی راژان آب'!R36</f>
        <v>0</v>
      </c>
      <c r="P501" s="220"/>
      <c r="Q501" s="220">
        <f>'ابهر مرکزی راژان آب'!T70</f>
        <v>0</v>
      </c>
      <c r="R501" s="220"/>
      <c r="S501" s="220">
        <f>'ابهر مرکزی راژان آب'!S70</f>
        <v>0</v>
      </c>
      <c r="T501" s="220"/>
      <c r="U501" s="54">
        <v>6</v>
      </c>
      <c r="V501" s="54">
        <v>14</v>
      </c>
    </row>
    <row r="502" spans="1:35" ht="19.5" customHeight="1" x14ac:dyDescent="0.25">
      <c r="A502" s="62">
        <v>4</v>
      </c>
      <c r="B502" s="264"/>
      <c r="C502" s="219">
        <v>65</v>
      </c>
      <c r="D502" s="220">
        <v>65</v>
      </c>
      <c r="E502" s="442"/>
      <c r="F502" s="220">
        <v>233106</v>
      </c>
      <c r="G502" s="220" t="s">
        <v>519</v>
      </c>
      <c r="H502" s="220" t="s">
        <v>1323</v>
      </c>
      <c r="I502" s="220" t="s">
        <v>1037</v>
      </c>
      <c r="J502" s="220" t="s">
        <v>1452</v>
      </c>
      <c r="K502" s="220">
        <f>'ابهر مرکزی راژان آب'!J71</f>
        <v>0</v>
      </c>
      <c r="L502" s="220">
        <f>'[1]ابهر مرکزی راژان آب'!G27</f>
        <v>0</v>
      </c>
      <c r="M502" s="220">
        <f>'[1]ابهر مرکزی راژان آب'!H27</f>
        <v>0</v>
      </c>
      <c r="N502" s="220">
        <f>'ابهر مرکزی راژان آب'!Q71</f>
        <v>0</v>
      </c>
      <c r="O502" s="220">
        <f>'[1]ابهر مرکزی راژان آب'!R27</f>
        <v>0</v>
      </c>
      <c r="P502" s="220"/>
      <c r="Q502" s="220">
        <f>'ابهر مرکزی راژان آب'!T71</f>
        <v>0</v>
      </c>
      <c r="R502" s="220"/>
      <c r="S502" s="220">
        <f>'ابهر مرکزی راژان آب'!S71</f>
        <v>0</v>
      </c>
      <c r="T502" s="220"/>
      <c r="U502" s="54">
        <v>5</v>
      </c>
      <c r="V502" s="54">
        <v>18</v>
      </c>
    </row>
    <row r="503" spans="1:35" ht="19.5" customHeight="1" x14ac:dyDescent="0.25">
      <c r="A503" s="62">
        <v>4</v>
      </c>
      <c r="B503" s="264"/>
      <c r="C503" s="219">
        <v>66</v>
      </c>
      <c r="D503" s="220">
        <v>66</v>
      </c>
      <c r="E503" s="442"/>
      <c r="F503" s="220">
        <v>233911</v>
      </c>
      <c r="G503" s="220" t="s">
        <v>173</v>
      </c>
      <c r="H503" s="220" t="s">
        <v>1323</v>
      </c>
      <c r="I503" s="220" t="s">
        <v>1037</v>
      </c>
      <c r="J503" s="220" t="s">
        <v>1452</v>
      </c>
      <c r="K503" s="220">
        <f>'ابهر مرکزی راژان آب'!J72</f>
        <v>0</v>
      </c>
      <c r="L503" s="220">
        <f>'[1]ابهر مرکزی راژان آب'!G35</f>
        <v>0</v>
      </c>
      <c r="M503" s="220">
        <f>'[1]ابهر مرکزی راژان آب'!H35</f>
        <v>0</v>
      </c>
      <c r="N503" s="220">
        <f>'ابهر مرکزی راژان آب'!Q72</f>
        <v>0</v>
      </c>
      <c r="O503" s="220">
        <f>'[1]ابهر مرکزی راژان آب'!R35</f>
        <v>0</v>
      </c>
      <c r="P503" s="220"/>
      <c r="Q503" s="220">
        <f>'ابهر مرکزی راژان آب'!T72</f>
        <v>0</v>
      </c>
      <c r="R503" s="220"/>
      <c r="S503" s="220">
        <f>'ابهر مرکزی راژان آب'!S72</f>
        <v>0</v>
      </c>
      <c r="T503" s="220"/>
      <c r="U503" s="54">
        <v>4</v>
      </c>
      <c r="V503" s="54">
        <v>18</v>
      </c>
    </row>
    <row r="504" spans="1:35" ht="19.5" customHeight="1" x14ac:dyDescent="0.25">
      <c r="A504" s="62">
        <v>4</v>
      </c>
      <c r="B504" s="264"/>
      <c r="C504" s="219">
        <v>67</v>
      </c>
      <c r="D504" s="220">
        <v>68</v>
      </c>
      <c r="E504" s="442"/>
      <c r="F504" s="220" t="s">
        <v>1457</v>
      </c>
      <c r="G504" s="220" t="s">
        <v>527</v>
      </c>
      <c r="H504" s="220" t="s">
        <v>1323</v>
      </c>
      <c r="I504" s="220" t="s">
        <v>1037</v>
      </c>
      <c r="J504" s="220" t="s">
        <v>1452</v>
      </c>
      <c r="K504" s="220">
        <f>'ابهر مرکزی راژان آب'!J73</f>
        <v>0</v>
      </c>
      <c r="L504" s="220">
        <f>'[1]ابهر مرکزی راژان آب'!G39</f>
        <v>0</v>
      </c>
      <c r="M504" s="220">
        <f>'[1]ابهر مرکزی راژان آب'!H39</f>
        <v>0</v>
      </c>
      <c r="N504" s="220">
        <f>'ابهر مرکزی راژان آب'!Q73</f>
        <v>0</v>
      </c>
      <c r="O504" s="220">
        <f>'[1]ابهر مرکزی راژان آب'!R39</f>
        <v>0</v>
      </c>
      <c r="P504" s="220"/>
      <c r="Q504" s="220">
        <f>'ابهر مرکزی راژان آب'!T73</f>
        <v>0</v>
      </c>
      <c r="R504" s="220"/>
      <c r="S504" s="220">
        <f>'ابهر مرکزی راژان آب'!S73</f>
        <v>0</v>
      </c>
      <c r="T504" s="220"/>
      <c r="U504" s="54">
        <v>2</v>
      </c>
      <c r="V504" s="54">
        <v>8</v>
      </c>
    </row>
    <row r="505" spans="1:35" s="56" customFormat="1" ht="19.5" customHeight="1" x14ac:dyDescent="0.25">
      <c r="A505" s="61"/>
      <c r="B505" s="264"/>
      <c r="C505" s="51"/>
      <c r="D505" s="54"/>
      <c r="E505" s="442"/>
      <c r="F505" s="54"/>
      <c r="G505" s="54"/>
      <c r="H505" s="54"/>
      <c r="I505" s="54"/>
      <c r="J505" s="54"/>
      <c r="K505" s="447" t="s">
        <v>1960</v>
      </c>
      <c r="L505" s="448"/>
      <c r="M505" s="226" t="s">
        <v>994</v>
      </c>
      <c r="N505" s="240">
        <f>COUNTIF(N506:N521,"*")</f>
        <v>11</v>
      </c>
      <c r="O505" s="447" t="s">
        <v>1938</v>
      </c>
      <c r="P505" s="448"/>
      <c r="Q505" s="240">
        <f>COUNTIF(N506:N519,"*")</f>
        <v>11</v>
      </c>
      <c r="R505" s="447" t="s">
        <v>1936</v>
      </c>
      <c r="S505" s="448"/>
      <c r="T505" s="226">
        <f>COUNTIF(N520:N521,"*")</f>
        <v>0</v>
      </c>
      <c r="W505"/>
      <c r="X505"/>
      <c r="Y50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</row>
    <row r="506" spans="1:35" ht="19.5" customHeight="1" x14ac:dyDescent="0.25">
      <c r="A506" s="62">
        <v>5</v>
      </c>
      <c r="B506" s="264"/>
      <c r="C506" s="219">
        <v>68</v>
      </c>
      <c r="D506" s="220">
        <v>1</v>
      </c>
      <c r="E506" s="442"/>
      <c r="F506" s="220" t="s">
        <v>1514</v>
      </c>
      <c r="G506" s="220" t="s">
        <v>589</v>
      </c>
      <c r="H506" s="220" t="s">
        <v>1503</v>
      </c>
      <c r="I506" s="220" t="s">
        <v>1037</v>
      </c>
      <c r="J506" s="220" t="s">
        <v>1503</v>
      </c>
      <c r="K506" s="220" t="str">
        <f>'خرمدره مرکزی راژان آب'!J7</f>
        <v>97/10/03</v>
      </c>
      <c r="L506" s="220">
        <f>'[1]خرمدره مرکزی راژان آب'!H28</f>
        <v>0</v>
      </c>
      <c r="M506" s="220">
        <f>'[1]خرمدره مرکزی راژان آب'!I28</f>
        <v>0</v>
      </c>
      <c r="N506" s="220" t="str">
        <f>'خرمدره مرکزی راژان آب'!Q7</f>
        <v>*</v>
      </c>
      <c r="O506" s="220">
        <f>'[1]خرمدره مرکزی راژان آب'!S28</f>
        <v>0</v>
      </c>
      <c r="P506" s="220"/>
      <c r="Q506" s="220">
        <f>'[1]خرمدره مرکزی راژان آب'!U28</f>
        <v>0</v>
      </c>
      <c r="R506" s="220"/>
      <c r="S506" s="220" t="str">
        <f>'خرمدره مرکزی راژان آب'!S7</f>
        <v>*</v>
      </c>
      <c r="T506" s="220"/>
      <c r="U506" s="136">
        <v>786</v>
      </c>
      <c r="V506" s="136">
        <v>2560</v>
      </c>
    </row>
    <row r="507" spans="1:35" ht="19.5" customHeight="1" x14ac:dyDescent="0.25">
      <c r="A507" s="62">
        <v>5</v>
      </c>
      <c r="B507" s="264"/>
      <c r="C507" s="219">
        <v>69</v>
      </c>
      <c r="D507" s="220">
        <v>2</v>
      </c>
      <c r="E507" s="442"/>
      <c r="F507" s="220" t="s">
        <v>1509</v>
      </c>
      <c r="G507" s="220" t="s">
        <v>583</v>
      </c>
      <c r="H507" s="220" t="s">
        <v>1503</v>
      </c>
      <c r="I507" s="220" t="s">
        <v>1037</v>
      </c>
      <c r="J507" s="220" t="s">
        <v>1503</v>
      </c>
      <c r="K507" s="220" t="str">
        <f>'خرمدره مرکزی راژان آب'!J8</f>
        <v>97/10/03</v>
      </c>
      <c r="L507" s="220">
        <f>'[1]خرمدره مرکزی راژان آب'!H16</f>
        <v>0</v>
      </c>
      <c r="M507" s="220">
        <f>'[1]خرمدره مرکزی راژان آب'!I16</f>
        <v>0</v>
      </c>
      <c r="N507" s="221" t="str">
        <f>'خرمدره مرکزی راژان آب'!Q8</f>
        <v>*</v>
      </c>
      <c r="O507" s="220">
        <f>'[1]خرمدره مرکزی راژان آب'!S16</f>
        <v>0</v>
      </c>
      <c r="P507" s="220"/>
      <c r="Q507" s="221"/>
      <c r="R507" s="220"/>
      <c r="S507" s="221" t="str">
        <f>'خرمدره مرکزی راژان آب'!S8</f>
        <v>*</v>
      </c>
      <c r="T507" s="220"/>
      <c r="U507" s="136">
        <v>786</v>
      </c>
      <c r="V507" s="136">
        <v>2527</v>
      </c>
    </row>
    <row r="508" spans="1:35" ht="19.5" customHeight="1" x14ac:dyDescent="0.25">
      <c r="A508" s="62">
        <v>5</v>
      </c>
      <c r="B508" s="264"/>
      <c r="C508" s="219">
        <v>70</v>
      </c>
      <c r="D508" s="220">
        <v>3</v>
      </c>
      <c r="E508" s="442"/>
      <c r="F508" s="220" t="s">
        <v>1508</v>
      </c>
      <c r="G508" s="220" t="s">
        <v>153</v>
      </c>
      <c r="H508" s="220" t="s">
        <v>1503</v>
      </c>
      <c r="I508" s="220" t="s">
        <v>1037</v>
      </c>
      <c r="J508" s="220" t="s">
        <v>1503</v>
      </c>
      <c r="K508" s="220" t="str">
        <f>'خرمدره مرکزی راژان آب'!J9</f>
        <v>97.11.26</v>
      </c>
      <c r="L508" s="220">
        <f>'[1]خرمدره مرکزی راژان آب'!H15</f>
        <v>0</v>
      </c>
      <c r="M508" s="220">
        <f>'[1]خرمدره مرکزی راژان آب'!I15</f>
        <v>0</v>
      </c>
      <c r="N508" s="220" t="str">
        <f>'خرمدره مرکزی راژان آب'!Q9</f>
        <v>*</v>
      </c>
      <c r="O508" s="220">
        <f>'[1]خرمدره مرکزی راژان آب'!S15</f>
        <v>0</v>
      </c>
      <c r="P508" s="220"/>
      <c r="Q508" s="220">
        <f>'[1]خرمدره مرکزی راژان آب'!U15</f>
        <v>0</v>
      </c>
      <c r="R508" s="220"/>
      <c r="S508" s="220" t="str">
        <f>'خرمدره مرکزی راژان آب'!S9</f>
        <v>*</v>
      </c>
      <c r="T508" s="220"/>
      <c r="U508" s="136">
        <v>613</v>
      </c>
      <c r="V508" s="136">
        <v>2042</v>
      </c>
    </row>
    <row r="509" spans="1:35" ht="19.5" customHeight="1" x14ac:dyDescent="0.25">
      <c r="A509" s="62">
        <v>5</v>
      </c>
      <c r="B509" s="264"/>
      <c r="C509" s="219">
        <v>71</v>
      </c>
      <c r="D509" s="220">
        <v>4</v>
      </c>
      <c r="E509" s="442"/>
      <c r="F509" s="220" t="s">
        <v>1516</v>
      </c>
      <c r="G509" s="220" t="s">
        <v>591</v>
      </c>
      <c r="H509" s="220" t="s">
        <v>1503</v>
      </c>
      <c r="I509" s="220" t="s">
        <v>1037</v>
      </c>
      <c r="J509" s="220" t="s">
        <v>1503</v>
      </c>
      <c r="K509" s="220" t="str">
        <f>'خرمدره مرکزی راژان آب'!J10</f>
        <v>۲۷/۹/۱۳۹۷</v>
      </c>
      <c r="L509" s="220">
        <f>'[1]خرمدره مرکزی راژان آب'!H30</f>
        <v>0</v>
      </c>
      <c r="M509" s="220">
        <f>'[1]خرمدره مرکزی راژان آب'!I30</f>
        <v>0</v>
      </c>
      <c r="N509" s="220" t="str">
        <f>'خرمدره مرکزی راژان آب'!Q10</f>
        <v>*</v>
      </c>
      <c r="O509" s="220">
        <f>'[1]خرمدره مرکزی راژان آب'!S30</f>
        <v>0</v>
      </c>
      <c r="P509" s="220"/>
      <c r="Q509" s="220">
        <f>'[1]خرمدره مرکزی راژان آب'!U30</f>
        <v>0</v>
      </c>
      <c r="R509" s="220"/>
      <c r="S509" s="220" t="str">
        <f>'خرمدره مرکزی راژان آب'!S10</f>
        <v>*</v>
      </c>
      <c r="T509" s="220"/>
      <c r="U509" s="136">
        <v>545</v>
      </c>
      <c r="V509" s="136">
        <v>1850</v>
      </c>
    </row>
    <row r="510" spans="1:35" ht="19.5" customHeight="1" x14ac:dyDescent="0.25">
      <c r="A510" s="62">
        <v>5</v>
      </c>
      <c r="B510" s="264"/>
      <c r="C510" s="219">
        <v>72</v>
      </c>
      <c r="D510" s="220">
        <v>5</v>
      </c>
      <c r="E510" s="442"/>
      <c r="F510" s="220" t="s">
        <v>1517</v>
      </c>
      <c r="G510" s="220" t="s">
        <v>595</v>
      </c>
      <c r="H510" s="220" t="s">
        <v>1503</v>
      </c>
      <c r="I510" s="220" t="s">
        <v>1037</v>
      </c>
      <c r="J510" s="220" t="s">
        <v>1503</v>
      </c>
      <c r="K510" s="220" t="str">
        <f>'خرمدره مرکزی راژان آب'!J11</f>
        <v>97.11.26</v>
      </c>
      <c r="L510" s="220">
        <f>'[1]خرمدره مرکزی راژان آب'!H31</f>
        <v>0</v>
      </c>
      <c r="M510" s="220">
        <f>'[1]خرمدره مرکزی راژان آب'!I31</f>
        <v>0</v>
      </c>
      <c r="N510" s="220" t="str">
        <f>'خرمدره مرکزی راژان آب'!Q11</f>
        <v>*</v>
      </c>
      <c r="O510" s="220">
        <f>'[1]خرمدره مرکزی راژان آب'!S31</f>
        <v>0</v>
      </c>
      <c r="P510" s="220"/>
      <c r="Q510" s="220">
        <f>'[1]خرمدره مرکزی راژان آب'!U31</f>
        <v>0</v>
      </c>
      <c r="R510" s="220"/>
      <c r="S510" s="220" t="str">
        <f>'خرمدره مرکزی راژان آب'!S11</f>
        <v>*</v>
      </c>
      <c r="T510" s="220"/>
      <c r="U510" s="136">
        <v>325</v>
      </c>
      <c r="V510" s="136">
        <v>1008</v>
      </c>
    </row>
    <row r="511" spans="1:35" ht="19.5" customHeight="1" x14ac:dyDescent="0.25">
      <c r="A511" s="62">
        <v>5</v>
      </c>
      <c r="B511" s="264"/>
      <c r="C511" s="219">
        <v>73</v>
      </c>
      <c r="D511" s="220">
        <v>6</v>
      </c>
      <c r="E511" s="442"/>
      <c r="F511" s="220" t="s">
        <v>1511</v>
      </c>
      <c r="G511" s="220" t="s">
        <v>434</v>
      </c>
      <c r="H511" s="220" t="s">
        <v>1503</v>
      </c>
      <c r="I511" s="220" t="s">
        <v>1037</v>
      </c>
      <c r="J511" s="220" t="s">
        <v>1503</v>
      </c>
      <c r="K511" s="220" t="str">
        <f>'خرمدره مرکزی راژان آب'!J12</f>
        <v>97.11.26</v>
      </c>
      <c r="L511" s="220">
        <f>'[1]خرمدره مرکزی راژان آب'!H18</f>
        <v>0</v>
      </c>
      <c r="M511" s="220">
        <f>'[1]خرمدره مرکزی راژان آب'!I18</f>
        <v>0</v>
      </c>
      <c r="N511" s="220" t="str">
        <f>'خرمدره مرکزی راژان آب'!Q12</f>
        <v>*</v>
      </c>
      <c r="O511" s="220">
        <f>'[1]خرمدره مرکزی راژان آب'!S18</f>
        <v>0</v>
      </c>
      <c r="P511" s="220"/>
      <c r="Q511" s="220">
        <f>'[1]خرمدره مرکزی راژان آب'!U18</f>
        <v>0</v>
      </c>
      <c r="R511" s="220"/>
      <c r="S511" s="220" t="str">
        <f>'خرمدره مرکزی راژان آب'!S12</f>
        <v>*</v>
      </c>
      <c r="T511" s="220"/>
      <c r="U511" s="136">
        <v>267</v>
      </c>
      <c r="V511" s="136">
        <v>854</v>
      </c>
    </row>
    <row r="512" spans="1:35" ht="19.5" customHeight="1" x14ac:dyDescent="0.25">
      <c r="A512" s="62">
        <v>5</v>
      </c>
      <c r="B512" s="264"/>
      <c r="C512" s="219">
        <v>74</v>
      </c>
      <c r="D512" s="220">
        <v>7</v>
      </c>
      <c r="E512" s="442"/>
      <c r="F512" s="220" t="s">
        <v>1515</v>
      </c>
      <c r="G512" s="220" t="s">
        <v>590</v>
      </c>
      <c r="H512" s="220" t="s">
        <v>1503</v>
      </c>
      <c r="I512" s="220" t="s">
        <v>1037</v>
      </c>
      <c r="J512" s="220" t="s">
        <v>1503</v>
      </c>
      <c r="K512" s="220" t="str">
        <f>'خرمدره مرکزی راژان آب'!J13</f>
        <v>97.11.26</v>
      </c>
      <c r="L512" s="220">
        <f>'[1]خرمدره مرکزی راژان آب'!H29</f>
        <v>0</v>
      </c>
      <c r="M512" s="220">
        <f>'[1]خرمدره مرکزی راژان آب'!I29</f>
        <v>0</v>
      </c>
      <c r="N512" s="220" t="str">
        <f>'خرمدره مرکزی راژان آب'!Q13</f>
        <v>*</v>
      </c>
      <c r="O512" s="220">
        <f>'[1]خرمدره مرکزی راژان آب'!S29</f>
        <v>0</v>
      </c>
      <c r="P512" s="220"/>
      <c r="Q512" s="220">
        <f>'[1]خرمدره مرکزی راژان آب'!U29</f>
        <v>0</v>
      </c>
      <c r="R512" s="220"/>
      <c r="S512" s="220" t="str">
        <f>'خرمدره مرکزی راژان آب'!S13</f>
        <v>*</v>
      </c>
      <c r="T512" s="220"/>
      <c r="U512" s="136">
        <v>206</v>
      </c>
      <c r="V512" s="136">
        <v>654</v>
      </c>
    </row>
    <row r="513" spans="1:35" ht="19.5" customHeight="1" x14ac:dyDescent="0.25">
      <c r="A513" s="62">
        <v>5</v>
      </c>
      <c r="B513" s="264"/>
      <c r="C513" s="219">
        <v>75</v>
      </c>
      <c r="D513" s="220">
        <v>8</v>
      </c>
      <c r="E513" s="442"/>
      <c r="F513" s="220" t="s">
        <v>1502</v>
      </c>
      <c r="G513" s="220" t="s">
        <v>578</v>
      </c>
      <c r="H513" s="220" t="s">
        <v>578</v>
      </c>
      <c r="I513" s="220" t="s">
        <v>1037</v>
      </c>
      <c r="J513" s="220" t="s">
        <v>1503</v>
      </c>
      <c r="K513" s="220" t="str">
        <f>'خرمدره مرکزی راژان آب'!J14</f>
        <v>97.11.26</v>
      </c>
      <c r="L513" s="220">
        <f>'[1]خرمدره مرکزی راژان آب'!H8</f>
        <v>0</v>
      </c>
      <c r="M513" s="220">
        <f>'[1]خرمدره مرکزی راژان آب'!I8</f>
        <v>0</v>
      </c>
      <c r="N513" s="220" t="str">
        <f>'خرمدره مرکزی راژان آب'!Q14</f>
        <v>*</v>
      </c>
      <c r="O513" s="220">
        <f>'[1]خرمدره مرکزی راژان آب'!S8</f>
        <v>0</v>
      </c>
      <c r="P513" s="220"/>
      <c r="Q513" s="220">
        <f>'[1]خرمدره مرکزی راژان آب'!U8</f>
        <v>0</v>
      </c>
      <c r="R513" s="220"/>
      <c r="S513" s="220" t="str">
        <f>'خرمدره مرکزی راژان آب'!S14</f>
        <v>*</v>
      </c>
      <c r="T513" s="220"/>
      <c r="U513" s="136">
        <v>126</v>
      </c>
      <c r="V513" s="136">
        <v>380</v>
      </c>
    </row>
    <row r="514" spans="1:35" ht="19.5" customHeight="1" x14ac:dyDescent="0.25">
      <c r="A514" s="62">
        <v>5</v>
      </c>
      <c r="B514" s="264"/>
      <c r="C514" s="219">
        <v>76</v>
      </c>
      <c r="D514" s="220">
        <v>9</v>
      </c>
      <c r="E514" s="442"/>
      <c r="F514" s="220" t="s">
        <v>1518</v>
      </c>
      <c r="G514" s="220" t="s">
        <v>596</v>
      </c>
      <c r="H514" s="220" t="s">
        <v>1503</v>
      </c>
      <c r="I514" s="220" t="s">
        <v>1037</v>
      </c>
      <c r="J514" s="220" t="s">
        <v>1503</v>
      </c>
      <c r="K514" s="220" t="str">
        <f>'خرمدره مرکزی راژان آب'!J15</f>
        <v>98/01/27</v>
      </c>
      <c r="L514" s="220">
        <f>'[1]خرمدره مرکزی راژان آب'!H32</f>
        <v>0</v>
      </c>
      <c r="M514" s="220">
        <f>'[1]خرمدره مرکزی راژان آب'!I32</f>
        <v>0</v>
      </c>
      <c r="N514" s="220" t="str">
        <f>'خرمدره مرکزی راژان آب'!Q15</f>
        <v>*</v>
      </c>
      <c r="O514" s="220">
        <f>'[1]خرمدره مرکزی راژان آب'!S32</f>
        <v>0</v>
      </c>
      <c r="P514" s="220"/>
      <c r="Q514" s="220">
        <f>'[1]خرمدره مرکزی راژان آب'!U32</f>
        <v>0</v>
      </c>
      <c r="R514" s="220"/>
      <c r="S514" s="220" t="str">
        <f>'خرمدره مرکزی راژان آب'!S15</f>
        <v>*</v>
      </c>
      <c r="T514" s="220"/>
      <c r="U514" s="136">
        <v>62</v>
      </c>
      <c r="V514" s="136">
        <v>188</v>
      </c>
    </row>
    <row r="515" spans="1:35" ht="19.5" customHeight="1" x14ac:dyDescent="0.25">
      <c r="A515" s="62">
        <v>5</v>
      </c>
      <c r="B515" s="264"/>
      <c r="C515" s="219">
        <v>77</v>
      </c>
      <c r="D515" s="220">
        <v>10</v>
      </c>
      <c r="E515" s="442"/>
      <c r="F515" s="220" t="s">
        <v>1512</v>
      </c>
      <c r="G515" s="220" t="s">
        <v>587</v>
      </c>
      <c r="H515" s="220" t="s">
        <v>1503</v>
      </c>
      <c r="I515" s="220" t="s">
        <v>1037</v>
      </c>
      <c r="J515" s="220" t="s">
        <v>1503</v>
      </c>
      <c r="K515" s="220" t="str">
        <f>'خرمدره مرکزی راژان آب'!J16</f>
        <v>98/01/27</v>
      </c>
      <c r="L515" s="220">
        <f>'[1]خرمدره مرکزی راژان آب'!H22</f>
        <v>0</v>
      </c>
      <c r="M515" s="220">
        <f>'[1]خرمدره مرکزی راژان آب'!I22</f>
        <v>0</v>
      </c>
      <c r="N515" s="220" t="str">
        <f>'خرمدره مرکزی راژان آب'!Q16</f>
        <v>*</v>
      </c>
      <c r="O515" s="220">
        <f>'[1]خرمدره مرکزی راژان آب'!S22</f>
        <v>0</v>
      </c>
      <c r="P515" s="220"/>
      <c r="Q515" s="220">
        <f>'[1]خرمدره مرکزی راژان آب'!U22</f>
        <v>0</v>
      </c>
      <c r="R515" s="220"/>
      <c r="S515" s="220" t="str">
        <f>'خرمدره مرکزی راژان آب'!S16</f>
        <v>*</v>
      </c>
      <c r="T515" s="220"/>
      <c r="U515" s="136">
        <v>34</v>
      </c>
      <c r="V515" s="136">
        <v>107</v>
      </c>
    </row>
    <row r="516" spans="1:35" ht="19.5" customHeight="1" x14ac:dyDescent="0.25">
      <c r="A516" s="62">
        <v>5</v>
      </c>
      <c r="B516" s="264"/>
      <c r="C516" s="219">
        <v>78</v>
      </c>
      <c r="D516" s="220">
        <v>11</v>
      </c>
      <c r="E516" s="442"/>
      <c r="F516" s="220" t="s">
        <v>1504</v>
      </c>
      <c r="G516" s="220" t="s">
        <v>580</v>
      </c>
      <c r="H516" s="220" t="s">
        <v>578</v>
      </c>
      <c r="I516" s="220" t="s">
        <v>1037</v>
      </c>
      <c r="J516" s="220" t="s">
        <v>1503</v>
      </c>
      <c r="K516" s="220">
        <f>'خرمدره مرکزی راژان آب'!J17</f>
        <v>0</v>
      </c>
      <c r="L516" s="220">
        <f>'[1]خرمدره مرکزی راژان آب'!H9</f>
        <v>0</v>
      </c>
      <c r="M516" s="220">
        <f>'[1]خرمدره مرکزی راژان آب'!I9</f>
        <v>0</v>
      </c>
      <c r="N516" s="220">
        <f>'خرمدره مرکزی راژان آب'!Q17</f>
        <v>0</v>
      </c>
      <c r="O516" s="220">
        <f>'[1]خرمدره مرکزی راژان آب'!S9</f>
        <v>0</v>
      </c>
      <c r="P516" s="220"/>
      <c r="Q516" s="220">
        <f>'[1]خرمدره مرکزی راژان آب'!U9</f>
        <v>0</v>
      </c>
      <c r="R516" s="220"/>
      <c r="S516" s="220">
        <f>'خرمدره مرکزی راژان آب'!S17</f>
        <v>0</v>
      </c>
      <c r="T516" s="220"/>
      <c r="U516" s="54">
        <v>30</v>
      </c>
      <c r="V516" s="54">
        <v>116</v>
      </c>
    </row>
    <row r="517" spans="1:35" ht="19.5" customHeight="1" x14ac:dyDescent="0.25">
      <c r="A517" s="62">
        <v>5</v>
      </c>
      <c r="B517" s="264"/>
      <c r="C517" s="219">
        <v>79</v>
      </c>
      <c r="D517" s="220">
        <v>12</v>
      </c>
      <c r="E517" s="442"/>
      <c r="F517" s="220" t="s">
        <v>1506</v>
      </c>
      <c r="G517" s="220" t="s">
        <v>581</v>
      </c>
      <c r="H517" s="220" t="s">
        <v>578</v>
      </c>
      <c r="I517" s="220" t="s">
        <v>1037</v>
      </c>
      <c r="J517" s="220" t="s">
        <v>1503</v>
      </c>
      <c r="K517" s="220">
        <f>'خرمدره مرکزی راژان آب'!J18</f>
        <v>0</v>
      </c>
      <c r="L517" s="220">
        <f>'[1]خرمدره مرکزی راژان آب'!H11</f>
        <v>0</v>
      </c>
      <c r="M517" s="220">
        <f>'[1]خرمدره مرکزی راژان آب'!I11</f>
        <v>0</v>
      </c>
      <c r="N517" s="220">
        <f>'خرمدره مرکزی راژان آب'!Q18</f>
        <v>0</v>
      </c>
      <c r="O517" s="220">
        <f>'[1]خرمدره مرکزی راژان آب'!S11</f>
        <v>0</v>
      </c>
      <c r="P517" s="220"/>
      <c r="Q517" s="220">
        <f>'[1]خرمدره مرکزی راژان آب'!U11</f>
        <v>0</v>
      </c>
      <c r="R517" s="220"/>
      <c r="S517" s="220">
        <f>'خرمدره مرکزی راژان آب'!S18</f>
        <v>0</v>
      </c>
      <c r="T517" s="220"/>
      <c r="U517" s="54">
        <v>24</v>
      </c>
      <c r="V517" s="54">
        <v>63</v>
      </c>
    </row>
    <row r="518" spans="1:35" ht="19.5" customHeight="1" x14ac:dyDescent="0.25">
      <c r="A518" s="62">
        <v>5</v>
      </c>
      <c r="B518" s="264"/>
      <c r="C518" s="219">
        <v>80</v>
      </c>
      <c r="D518" s="220">
        <v>13</v>
      </c>
      <c r="E518" s="442"/>
      <c r="F518" s="220" t="s">
        <v>1507</v>
      </c>
      <c r="G518" s="220" t="s">
        <v>582</v>
      </c>
      <c r="H518" s="220" t="s">
        <v>578</v>
      </c>
      <c r="I518" s="220" t="s">
        <v>1037</v>
      </c>
      <c r="J518" s="220" t="s">
        <v>1503</v>
      </c>
      <c r="K518" s="220" t="str">
        <f>'خرمدره مرکزی راژان آب'!J19</f>
        <v>98/01/27</v>
      </c>
      <c r="L518" s="220">
        <f>'[1]خرمدره مرکزی راژان آب'!H14</f>
        <v>0</v>
      </c>
      <c r="M518" s="220">
        <f>'[1]خرمدره مرکزی راژان آب'!I14</f>
        <v>0</v>
      </c>
      <c r="N518" s="220" t="str">
        <f>'خرمدره مرکزی راژان آب'!Q19</f>
        <v>*</v>
      </c>
      <c r="O518" s="220">
        <f>'[1]خرمدره مرکزی راژان آب'!S14</f>
        <v>0</v>
      </c>
      <c r="P518" s="220"/>
      <c r="Q518" s="220">
        <f>'[1]خرمدره مرکزی راژان آب'!U14</f>
        <v>0</v>
      </c>
      <c r="R518" s="220"/>
      <c r="S518" s="220" t="str">
        <f>'خرمدره مرکزی راژان آب'!S19</f>
        <v>*</v>
      </c>
      <c r="T518" s="220"/>
      <c r="U518" s="136">
        <v>21</v>
      </c>
      <c r="V518" s="136">
        <v>84</v>
      </c>
    </row>
    <row r="519" spans="1:35" ht="19.5" customHeight="1" x14ac:dyDescent="0.25">
      <c r="A519" s="62">
        <v>5</v>
      </c>
      <c r="B519" s="264"/>
      <c r="C519" s="219">
        <v>81</v>
      </c>
      <c r="D519" s="220">
        <v>14</v>
      </c>
      <c r="E519" s="442"/>
      <c r="F519" s="220" t="s">
        <v>1513</v>
      </c>
      <c r="G519" s="220" t="s">
        <v>588</v>
      </c>
      <c r="H519" s="220" t="s">
        <v>1503</v>
      </c>
      <c r="I519" s="220" t="s">
        <v>1037</v>
      </c>
      <c r="J519" s="220" t="s">
        <v>1503</v>
      </c>
      <c r="K519" s="220">
        <f>'خرمدره مرکزی راژان آب'!J20</f>
        <v>0</v>
      </c>
      <c r="L519" s="220">
        <f>'[1]خرمدره مرکزی راژان آب'!H23</f>
        <v>0</v>
      </c>
      <c r="M519" s="220">
        <f>'[1]خرمدره مرکزی راژان آب'!I23</f>
        <v>0</v>
      </c>
      <c r="N519" s="220">
        <f>'خرمدره مرکزی راژان آب'!Q20</f>
        <v>0</v>
      </c>
      <c r="O519" s="220">
        <f>'[1]خرمدره مرکزی راژان آب'!S23</f>
        <v>0</v>
      </c>
      <c r="P519" s="220"/>
      <c r="Q519" s="220">
        <f>'[1]خرمدره مرکزی راژان آب'!U23</f>
        <v>0</v>
      </c>
      <c r="R519" s="220"/>
      <c r="S519" s="220">
        <f>'خرمدره مرکزی راژان آب'!S20</f>
        <v>0</v>
      </c>
      <c r="T519" s="220"/>
      <c r="U519" s="54">
        <v>21</v>
      </c>
      <c r="V519" s="54">
        <v>59</v>
      </c>
    </row>
    <row r="520" spans="1:35" ht="19.5" customHeight="1" x14ac:dyDescent="0.25">
      <c r="A520" s="62">
        <v>5</v>
      </c>
      <c r="B520" s="264"/>
      <c r="C520" s="219">
        <v>82</v>
      </c>
      <c r="D520" s="220">
        <v>15</v>
      </c>
      <c r="E520" s="442"/>
      <c r="F520" s="220" t="s">
        <v>1505</v>
      </c>
      <c r="G520" s="220" t="s">
        <v>311</v>
      </c>
      <c r="H520" s="220" t="s">
        <v>578</v>
      </c>
      <c r="I520" s="220" t="s">
        <v>1037</v>
      </c>
      <c r="J520" s="220" t="s">
        <v>1503</v>
      </c>
      <c r="K520" s="220">
        <f>'خرمدره مرکزی راژان آب'!J21</f>
        <v>0</v>
      </c>
      <c r="L520" s="220">
        <f>'[1]خرمدره مرکزی راژان آب'!H10</f>
        <v>0</v>
      </c>
      <c r="M520" s="220">
        <f>'[1]خرمدره مرکزی راژان آب'!I10</f>
        <v>0</v>
      </c>
      <c r="N520" s="220">
        <f>'خرمدره مرکزی راژان آب'!Q21</f>
        <v>0</v>
      </c>
      <c r="O520" s="220">
        <f>'[1]خرمدره مرکزی راژان آب'!S10</f>
        <v>0</v>
      </c>
      <c r="P520" s="220"/>
      <c r="Q520" s="220">
        <f>'[1]خرمدره مرکزی راژان آب'!U10</f>
        <v>0</v>
      </c>
      <c r="R520" s="220"/>
      <c r="S520" s="220">
        <f>'خرمدره مرکزی راژان آب'!S21</f>
        <v>0</v>
      </c>
      <c r="T520" s="220"/>
      <c r="U520" s="54">
        <v>13</v>
      </c>
      <c r="V520" s="54">
        <v>48</v>
      </c>
    </row>
    <row r="521" spans="1:35" ht="19.5" customHeight="1" x14ac:dyDescent="0.25">
      <c r="A521" s="62">
        <v>5</v>
      </c>
      <c r="B521" s="264"/>
      <c r="C521" s="219">
        <v>83</v>
      </c>
      <c r="D521" s="220">
        <v>16</v>
      </c>
      <c r="E521" s="442"/>
      <c r="F521" s="220" t="s">
        <v>1510</v>
      </c>
      <c r="G521" s="220" t="s">
        <v>263</v>
      </c>
      <c r="H521" s="220" t="s">
        <v>1503</v>
      </c>
      <c r="I521" s="220" t="s">
        <v>1037</v>
      </c>
      <c r="J521" s="220" t="s">
        <v>1503</v>
      </c>
      <c r="K521" s="220">
        <f>'خرمدره مرکزی راژان آب'!J22</f>
        <v>0</v>
      </c>
      <c r="L521" s="220">
        <f>'[1]خرمدره مرکزی راژان آب'!H17</f>
        <v>0</v>
      </c>
      <c r="M521" s="220">
        <f>'[1]خرمدره مرکزی راژان آب'!I17</f>
        <v>0</v>
      </c>
      <c r="N521" s="220">
        <f>'خرمدره مرکزی راژان آب'!Q22</f>
        <v>0</v>
      </c>
      <c r="O521" s="220">
        <f>'[1]خرمدره مرکزی راژان آب'!S17</f>
        <v>0</v>
      </c>
      <c r="P521" s="220"/>
      <c r="Q521" s="220">
        <f>'[1]خرمدره مرکزی راژان آب'!U17</f>
        <v>0</v>
      </c>
      <c r="R521" s="220"/>
      <c r="S521" s="220">
        <f>'خرمدره مرکزی راژان آب'!S22</f>
        <v>0</v>
      </c>
      <c r="T521" s="220"/>
      <c r="U521" s="54">
        <v>9</v>
      </c>
      <c r="V521" s="54">
        <v>32</v>
      </c>
    </row>
    <row r="522" spans="1:35" s="56" customFormat="1" ht="19.5" customHeight="1" x14ac:dyDescent="0.25">
      <c r="A522" s="61"/>
      <c r="B522" s="264"/>
      <c r="C522" s="265">
        <v>45</v>
      </c>
      <c r="D522" s="54"/>
      <c r="E522" s="52"/>
      <c r="F522" s="63" t="s">
        <v>1965</v>
      </c>
      <c r="G522" s="63">
        <f>SUM(N522,N545)</f>
        <v>40</v>
      </c>
      <c r="H522" s="226">
        <f>SUM(N522,N545)</f>
        <v>40</v>
      </c>
      <c r="I522" s="54"/>
      <c r="J522" s="54"/>
      <c r="K522" s="447" t="s">
        <v>1952</v>
      </c>
      <c r="L522" s="448"/>
      <c r="M522" s="226" t="s">
        <v>994</v>
      </c>
      <c r="N522" s="226">
        <f>COUNTIF(N523:N544,"*")</f>
        <v>19</v>
      </c>
      <c r="O522" s="447" t="s">
        <v>1938</v>
      </c>
      <c r="P522" s="448"/>
      <c r="Q522" s="226">
        <f>COUNTIF(N523:N541,"*")</f>
        <v>19</v>
      </c>
      <c r="R522" s="447" t="s">
        <v>1936</v>
      </c>
      <c r="S522" s="448"/>
      <c r="T522" s="226">
        <f>COUNTIF(N542:N544,"*")</f>
        <v>0</v>
      </c>
      <c r="U522" s="3"/>
      <c r="V522" s="3"/>
      <c r="W522"/>
      <c r="X522"/>
      <c r="Y522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</row>
    <row r="523" spans="1:35" ht="19.5" customHeight="1" x14ac:dyDescent="0.25">
      <c r="A523" s="64">
        <v>6</v>
      </c>
      <c r="B523" s="264"/>
      <c r="C523" s="218">
        <v>1</v>
      </c>
      <c r="D523" s="63">
        <v>1</v>
      </c>
      <c r="E523" s="443" t="s">
        <v>1519</v>
      </c>
      <c r="F523" s="63" t="s">
        <v>1527</v>
      </c>
      <c r="G523" s="63" t="s">
        <v>632</v>
      </c>
      <c r="H523" s="63" t="s">
        <v>1521</v>
      </c>
      <c r="I523" s="63" t="s">
        <v>1037</v>
      </c>
      <c r="J523" s="63" t="s">
        <v>1522</v>
      </c>
      <c r="K523" s="63" t="str">
        <f>'سلطانیه مرکزی سبزسامانه'!J7</f>
        <v>97/10/15</v>
      </c>
      <c r="L523" s="63">
        <f>'[1]سلطانیه مرکزی سبزسامانه'!H15</f>
        <v>0</v>
      </c>
      <c r="M523" s="63">
        <f>'[1]سلطانیه مرکزی سبزسامانه'!I15</f>
        <v>0</v>
      </c>
      <c r="N523" s="63" t="str">
        <f>'سلطانیه مرکزی سبزسامانه'!Q7</f>
        <v>*</v>
      </c>
      <c r="O523" s="63">
        <f>'[1]سلطانیه مرکزی سبزسامانه'!S15</f>
        <v>0</v>
      </c>
      <c r="P523" s="63"/>
      <c r="Q523" s="63" t="str">
        <f>'سلطانیه مرکزی سبزسامانه'!T7</f>
        <v>*</v>
      </c>
      <c r="R523" s="63"/>
      <c r="S523" s="63" t="str">
        <f>'سلطانیه مرکزی سبزسامانه'!S7</f>
        <v>*</v>
      </c>
      <c r="T523" s="63"/>
      <c r="U523" s="136">
        <v>1075</v>
      </c>
      <c r="V523" s="136">
        <v>3548</v>
      </c>
    </row>
    <row r="524" spans="1:35" ht="19.5" customHeight="1" x14ac:dyDescent="0.25">
      <c r="A524" s="64">
        <v>6</v>
      </c>
      <c r="B524" s="264"/>
      <c r="C524" s="218">
        <v>2</v>
      </c>
      <c r="D524" s="63">
        <v>2</v>
      </c>
      <c r="E524" s="443"/>
      <c r="F524" s="63" t="s">
        <v>1524</v>
      </c>
      <c r="G524" s="63" t="s">
        <v>630</v>
      </c>
      <c r="H524" s="63" t="s">
        <v>1521</v>
      </c>
      <c r="I524" s="63" t="s">
        <v>1037</v>
      </c>
      <c r="J524" s="63" t="s">
        <v>1522</v>
      </c>
      <c r="K524" s="63" t="str">
        <f>'سلطانیه مرکزی سبزسامانه'!J8</f>
        <v>97/10/15</v>
      </c>
      <c r="L524" s="63">
        <f>'[1]سلطانیه مرکزی سبزسامانه'!H10</f>
        <v>0</v>
      </c>
      <c r="M524" s="63">
        <f>'[1]سلطانیه مرکزی سبزسامانه'!I10</f>
        <v>0</v>
      </c>
      <c r="N524" s="63" t="str">
        <f>'سلطانیه مرکزی سبزسامانه'!Q8</f>
        <v>*</v>
      </c>
      <c r="O524" s="63">
        <f>'[1]سلطانیه مرکزی سبزسامانه'!S10</f>
        <v>0</v>
      </c>
      <c r="P524" s="63"/>
      <c r="Q524" s="63">
        <f>'سلطانیه مرکزی سبزسامانه'!T8</f>
        <v>0</v>
      </c>
      <c r="R524" s="63"/>
      <c r="S524" s="63" t="str">
        <f>'سلطانیه مرکزی سبزسامانه'!S8</f>
        <v>*</v>
      </c>
      <c r="T524" s="63"/>
      <c r="U524" s="136">
        <v>431</v>
      </c>
      <c r="V524" s="136">
        <v>1358</v>
      </c>
    </row>
    <row r="525" spans="1:35" ht="19.5" customHeight="1" x14ac:dyDescent="0.25">
      <c r="A525" s="64">
        <v>6</v>
      </c>
      <c r="B525" s="264"/>
      <c r="C525" s="218">
        <v>3</v>
      </c>
      <c r="D525" s="63">
        <v>3</v>
      </c>
      <c r="E525" s="443"/>
      <c r="F525" s="63" t="s">
        <v>1523</v>
      </c>
      <c r="G525" s="63" t="s">
        <v>629</v>
      </c>
      <c r="H525" s="63" t="s">
        <v>1521</v>
      </c>
      <c r="I525" s="63" t="s">
        <v>1037</v>
      </c>
      <c r="J525" s="63" t="s">
        <v>1522</v>
      </c>
      <c r="K525" s="63" t="str">
        <f>'سلطانیه مرکزی سبزسامانه'!J9</f>
        <v>97/11/7</v>
      </c>
      <c r="L525" s="63">
        <f>'[1]سلطانیه مرکزی سبزسامانه'!H9</f>
        <v>0</v>
      </c>
      <c r="M525" s="63">
        <f>'[1]سلطانیه مرکزی سبزسامانه'!I9</f>
        <v>0</v>
      </c>
      <c r="N525" s="63" t="str">
        <f>'سلطانیه مرکزی سبزسامانه'!Q9</f>
        <v>*</v>
      </c>
      <c r="O525" s="63">
        <f>'[1]سلطانیه مرکزی سبزسامانه'!S9</f>
        <v>0</v>
      </c>
      <c r="P525" s="63"/>
      <c r="Q525" s="63">
        <f>'سلطانیه مرکزی سبزسامانه'!T9</f>
        <v>0</v>
      </c>
      <c r="R525" s="63"/>
      <c r="S525" s="63" t="str">
        <f>'سلطانیه مرکزی سبزسامانه'!S9</f>
        <v>*</v>
      </c>
      <c r="T525" s="63"/>
      <c r="U525" s="136">
        <v>276</v>
      </c>
      <c r="V525" s="136">
        <v>882</v>
      </c>
    </row>
    <row r="526" spans="1:35" ht="19.5" customHeight="1" x14ac:dyDescent="0.25">
      <c r="A526" s="64">
        <v>6</v>
      </c>
      <c r="B526" s="264"/>
      <c r="C526" s="218">
        <v>4</v>
      </c>
      <c r="D526" s="63">
        <v>4</v>
      </c>
      <c r="E526" s="443"/>
      <c r="F526" s="63" t="s">
        <v>1526</v>
      </c>
      <c r="G526" s="63" t="s">
        <v>631</v>
      </c>
      <c r="H526" s="63" t="s">
        <v>1521</v>
      </c>
      <c r="I526" s="63" t="s">
        <v>1037</v>
      </c>
      <c r="J526" s="63" t="s">
        <v>1522</v>
      </c>
      <c r="K526" s="63" t="str">
        <f>'سلطانیه مرکزی سبزسامانه'!J10</f>
        <v>97/12/2</v>
      </c>
      <c r="L526" s="63">
        <f>'[1]سلطانیه مرکزی سبزسامانه'!H12</f>
        <v>0</v>
      </c>
      <c r="M526" s="63">
        <f>'[1]سلطانیه مرکزی سبزسامانه'!I12</f>
        <v>0</v>
      </c>
      <c r="N526" s="63" t="str">
        <f>'سلطانیه مرکزی سبزسامانه'!Q10</f>
        <v>*</v>
      </c>
      <c r="O526" s="63">
        <f>'[1]سلطانیه مرکزی سبزسامانه'!S12</f>
        <v>0</v>
      </c>
      <c r="P526" s="63"/>
      <c r="Q526" s="63" t="str">
        <f>'سلطانیه مرکزی سبزسامانه'!T10</f>
        <v>*</v>
      </c>
      <c r="R526" s="63"/>
      <c r="S526" s="63" t="str">
        <f>'سلطانیه مرکزی سبزسامانه'!S10</f>
        <v>*</v>
      </c>
      <c r="T526" s="63"/>
      <c r="U526" s="136">
        <v>218</v>
      </c>
      <c r="V526" s="136">
        <v>721</v>
      </c>
    </row>
    <row r="527" spans="1:35" ht="19.5" customHeight="1" x14ac:dyDescent="0.25">
      <c r="A527" s="64">
        <v>6</v>
      </c>
      <c r="B527" s="264"/>
      <c r="C527" s="218">
        <v>5</v>
      </c>
      <c r="D527" s="63">
        <v>5</v>
      </c>
      <c r="E527" s="443"/>
      <c r="F527" s="63" t="s">
        <v>1525</v>
      </c>
      <c r="G527" s="63" t="s">
        <v>468</v>
      </c>
      <c r="H527" s="63" t="s">
        <v>1521</v>
      </c>
      <c r="I527" s="63" t="s">
        <v>1037</v>
      </c>
      <c r="J527" s="63" t="s">
        <v>1522</v>
      </c>
      <c r="K527" s="63" t="str">
        <f>'سلطانیه مرکزی سبزسامانه'!J11</f>
        <v>97/12/2</v>
      </c>
      <c r="L527" s="63">
        <f>'[1]سلطانیه مرکزی سبزسامانه'!H11</f>
        <v>0</v>
      </c>
      <c r="M527" s="63">
        <f>'[1]سلطانیه مرکزی سبزسامانه'!I11</f>
        <v>0</v>
      </c>
      <c r="N527" s="63" t="str">
        <f>'سلطانیه مرکزی سبزسامانه'!Q11</f>
        <v>*</v>
      </c>
      <c r="O527" s="63">
        <f>'[1]سلطانیه مرکزی سبزسامانه'!S11</f>
        <v>0</v>
      </c>
      <c r="P527" s="63"/>
      <c r="Q527" s="63" t="str">
        <f>'سلطانیه مرکزی سبزسامانه'!T11</f>
        <v>*</v>
      </c>
      <c r="R527" s="63"/>
      <c r="S527" s="63" t="str">
        <f>'سلطانیه مرکزی سبزسامانه'!S11</f>
        <v>*</v>
      </c>
      <c r="T527" s="63"/>
      <c r="U527" s="136">
        <v>183</v>
      </c>
      <c r="V527" s="136">
        <v>535</v>
      </c>
    </row>
    <row r="528" spans="1:35" ht="19.5" customHeight="1" x14ac:dyDescent="0.25">
      <c r="A528" s="64">
        <v>6</v>
      </c>
      <c r="B528" s="264"/>
      <c r="C528" s="218">
        <v>6</v>
      </c>
      <c r="D528" s="63">
        <v>6</v>
      </c>
      <c r="E528" s="443"/>
      <c r="F528" s="63" t="s">
        <v>1543</v>
      </c>
      <c r="G528" s="63" t="s">
        <v>650</v>
      </c>
      <c r="H528" s="63" t="s">
        <v>1522</v>
      </c>
      <c r="I528" s="63" t="s">
        <v>1037</v>
      </c>
      <c r="J528" s="63" t="s">
        <v>1522</v>
      </c>
      <c r="K528" s="63" t="str">
        <f>'سلطانیه مرکزی سبزسامانه'!J12</f>
        <v>97/12/2</v>
      </c>
      <c r="L528" s="63">
        <f>'[1]سلطانیه مرکزی سبزسامانه'!H36</f>
        <v>0</v>
      </c>
      <c r="M528" s="63">
        <f>'[1]سلطانیه مرکزی سبزسامانه'!I36</f>
        <v>0</v>
      </c>
      <c r="N528" s="63" t="str">
        <f>'سلطانیه مرکزی سبزسامانه'!Q12</f>
        <v>*</v>
      </c>
      <c r="O528" s="63">
        <f>'[1]سلطانیه مرکزی سبزسامانه'!S36</f>
        <v>0</v>
      </c>
      <c r="P528" s="63"/>
      <c r="Q528" s="63">
        <f>'سلطانیه مرکزی سبزسامانه'!T12</f>
        <v>0</v>
      </c>
      <c r="R528" s="63"/>
      <c r="S528" s="63" t="str">
        <f>'سلطانیه مرکزی سبزسامانه'!S12</f>
        <v>*</v>
      </c>
      <c r="T528" s="63"/>
      <c r="U528" s="136">
        <v>150</v>
      </c>
      <c r="V528" s="136">
        <v>488</v>
      </c>
    </row>
    <row r="529" spans="1:22" ht="19.5" customHeight="1" x14ac:dyDescent="0.25">
      <c r="A529" s="64">
        <v>6</v>
      </c>
      <c r="B529" s="264"/>
      <c r="C529" s="218">
        <v>7</v>
      </c>
      <c r="D529" s="63">
        <v>7</v>
      </c>
      <c r="E529" s="443"/>
      <c r="F529" s="63" t="s">
        <v>1541</v>
      </c>
      <c r="G529" s="63" t="s">
        <v>646</v>
      </c>
      <c r="H529" s="63" t="s">
        <v>1522</v>
      </c>
      <c r="I529" s="63" t="s">
        <v>1037</v>
      </c>
      <c r="J529" s="63" t="s">
        <v>1522</v>
      </c>
      <c r="K529" s="63" t="str">
        <f>'سلطانیه مرکزی سبزسامانه'!J13</f>
        <v>97/11.30</v>
      </c>
      <c r="L529" s="63">
        <f>'[1]سلطانیه مرکزی سبزسامانه'!H34</f>
        <v>0</v>
      </c>
      <c r="M529" s="63">
        <f>'[1]سلطانیه مرکزی سبزسامانه'!I34</f>
        <v>0</v>
      </c>
      <c r="N529" s="63" t="str">
        <f>'سلطانیه مرکزی سبزسامانه'!Q13</f>
        <v>*</v>
      </c>
      <c r="O529" s="63">
        <f>'[1]سلطانیه مرکزی سبزسامانه'!S34</f>
        <v>0</v>
      </c>
      <c r="P529" s="63"/>
      <c r="Q529" s="63" t="str">
        <f>'سلطانیه مرکزی سبزسامانه'!T13</f>
        <v>*</v>
      </c>
      <c r="R529" s="63"/>
      <c r="S529" s="63" t="str">
        <f>'سلطانیه مرکزی سبزسامانه'!S13</f>
        <v>*</v>
      </c>
      <c r="T529" s="63"/>
      <c r="U529" s="136">
        <v>130</v>
      </c>
      <c r="V529" s="136">
        <v>454</v>
      </c>
    </row>
    <row r="530" spans="1:22" ht="19.5" customHeight="1" x14ac:dyDescent="0.25">
      <c r="A530" s="64">
        <v>6</v>
      </c>
      <c r="B530" s="264"/>
      <c r="C530" s="218">
        <v>8</v>
      </c>
      <c r="D530" s="63">
        <v>8</v>
      </c>
      <c r="E530" s="443"/>
      <c r="F530" s="63" t="s">
        <v>1532</v>
      </c>
      <c r="G530" s="63" t="s">
        <v>637</v>
      </c>
      <c r="H530" s="63" t="s">
        <v>1521</v>
      </c>
      <c r="I530" s="63" t="s">
        <v>1037</v>
      </c>
      <c r="J530" s="63" t="s">
        <v>1522</v>
      </c>
      <c r="K530" s="63" t="str">
        <f>'سلطانیه مرکزی سبزسامانه'!J14</f>
        <v>97/12/3</v>
      </c>
      <c r="L530" s="63">
        <f>'[1]سلطانیه مرکزی سبزسامانه'!H20</f>
        <v>0</v>
      </c>
      <c r="M530" s="63">
        <f>'[1]سلطانیه مرکزی سبزسامانه'!I20</f>
        <v>0</v>
      </c>
      <c r="N530" s="63" t="str">
        <f>'سلطانیه مرکزی سبزسامانه'!Q14</f>
        <v>*</v>
      </c>
      <c r="O530" s="63">
        <f>'[1]سلطانیه مرکزی سبزسامانه'!S20</f>
        <v>0</v>
      </c>
      <c r="P530" s="63"/>
      <c r="Q530" s="63" t="str">
        <f>'سلطانیه مرکزی سبزسامانه'!T14</f>
        <v>*</v>
      </c>
      <c r="R530" s="63"/>
      <c r="S530" s="63" t="str">
        <f>'سلطانیه مرکزی سبزسامانه'!S14</f>
        <v>*</v>
      </c>
      <c r="T530" s="63"/>
      <c r="U530" s="136">
        <v>114</v>
      </c>
      <c r="V530" s="136">
        <v>375</v>
      </c>
    </row>
    <row r="531" spans="1:22" ht="19.5" customHeight="1" x14ac:dyDescent="0.25">
      <c r="A531" s="64">
        <v>6</v>
      </c>
      <c r="B531" s="264"/>
      <c r="C531" s="218">
        <v>9</v>
      </c>
      <c r="D531" s="63">
        <v>9</v>
      </c>
      <c r="E531" s="443"/>
      <c r="F531" s="63" t="s">
        <v>1542</v>
      </c>
      <c r="G531" s="63" t="s">
        <v>648</v>
      </c>
      <c r="H531" s="63" t="s">
        <v>1522</v>
      </c>
      <c r="I531" s="63" t="s">
        <v>1037</v>
      </c>
      <c r="J531" s="63" t="s">
        <v>1522</v>
      </c>
      <c r="K531" s="63" t="str">
        <f>'سلطانیه مرکزی سبزسامانه'!J15</f>
        <v>97/12/3</v>
      </c>
      <c r="L531" s="63">
        <f>'[1]سلطانیه مرکزی سبزسامانه'!H35</f>
        <v>0</v>
      </c>
      <c r="M531" s="63">
        <f>'[1]سلطانیه مرکزی سبزسامانه'!I35</f>
        <v>0</v>
      </c>
      <c r="N531" s="63" t="str">
        <f>'سلطانیه مرکزی سبزسامانه'!Q15</f>
        <v>*</v>
      </c>
      <c r="O531" s="63">
        <f>'[1]سلطانیه مرکزی سبزسامانه'!S35</f>
        <v>0</v>
      </c>
      <c r="P531" s="63"/>
      <c r="Q531" s="63" t="str">
        <f>'سلطانیه مرکزی سبزسامانه'!T15</f>
        <v>*</v>
      </c>
      <c r="R531" s="63"/>
      <c r="S531" s="63" t="str">
        <f>'سلطانیه مرکزی سبزسامانه'!S15</f>
        <v>*</v>
      </c>
      <c r="T531" s="63"/>
      <c r="U531" s="136">
        <v>99</v>
      </c>
      <c r="V531" s="136">
        <v>306</v>
      </c>
    </row>
    <row r="532" spans="1:22" ht="19.5" customHeight="1" x14ac:dyDescent="0.25">
      <c r="A532" s="64">
        <v>6</v>
      </c>
      <c r="B532" s="264"/>
      <c r="C532" s="218">
        <v>10</v>
      </c>
      <c r="D532" s="63">
        <v>10</v>
      </c>
      <c r="E532" s="443"/>
      <c r="F532" s="63" t="s">
        <v>1531</v>
      </c>
      <c r="G532" s="63" t="s">
        <v>636</v>
      </c>
      <c r="H532" s="63" t="s">
        <v>1521</v>
      </c>
      <c r="I532" s="63" t="s">
        <v>1037</v>
      </c>
      <c r="J532" s="63" t="s">
        <v>1522</v>
      </c>
      <c r="K532" s="63" t="str">
        <f>'سلطانیه مرکزی سبزسامانه'!J16</f>
        <v>97/12/4</v>
      </c>
      <c r="L532" s="63">
        <f>'[1]سلطانیه مرکزی سبزسامانه'!H19</f>
        <v>0</v>
      </c>
      <c r="M532" s="63">
        <f>'[1]سلطانیه مرکزی سبزسامانه'!I19</f>
        <v>0</v>
      </c>
      <c r="N532" s="63" t="str">
        <f>'سلطانیه مرکزی سبزسامانه'!Q16</f>
        <v>*</v>
      </c>
      <c r="O532" s="63">
        <f>'[1]سلطانیه مرکزی سبزسامانه'!S19</f>
        <v>0</v>
      </c>
      <c r="P532" s="63"/>
      <c r="Q532" s="63">
        <f>'سلطانیه مرکزی سبزسامانه'!T16</f>
        <v>0</v>
      </c>
      <c r="R532" s="63"/>
      <c r="S532" s="63" t="str">
        <f>'سلطانیه مرکزی سبزسامانه'!S16</f>
        <v>*</v>
      </c>
      <c r="T532" s="63"/>
      <c r="U532" s="136">
        <v>85</v>
      </c>
      <c r="V532" s="136">
        <v>277</v>
      </c>
    </row>
    <row r="533" spans="1:22" ht="19.5" customHeight="1" x14ac:dyDescent="0.25">
      <c r="A533" s="64">
        <v>6</v>
      </c>
      <c r="B533" s="264"/>
      <c r="C533" s="218">
        <v>11</v>
      </c>
      <c r="D533" s="63">
        <v>11</v>
      </c>
      <c r="E533" s="443"/>
      <c r="F533" s="63" t="s">
        <v>1520</v>
      </c>
      <c r="G533" s="63" t="s">
        <v>628</v>
      </c>
      <c r="H533" s="63" t="s">
        <v>1521</v>
      </c>
      <c r="I533" s="63" t="s">
        <v>1037</v>
      </c>
      <c r="J533" s="63" t="s">
        <v>1522</v>
      </c>
      <c r="K533" s="63" t="str">
        <f>'سلطانیه مرکزی سبزسامانه'!J17</f>
        <v>97/12/3</v>
      </c>
      <c r="L533" s="63">
        <f>'[1]سلطانیه مرکزی سبزسامانه'!H8</f>
        <v>0</v>
      </c>
      <c r="M533" s="63">
        <f>'[1]سلطانیه مرکزی سبزسامانه'!I8</f>
        <v>0</v>
      </c>
      <c r="N533" s="63" t="str">
        <f>'سلطانیه مرکزی سبزسامانه'!Q17</f>
        <v>*</v>
      </c>
      <c r="O533" s="63">
        <f>'[1]سلطانیه مرکزی سبزسامانه'!S8</f>
        <v>0</v>
      </c>
      <c r="P533" s="63"/>
      <c r="Q533" s="63">
        <f>'سلطانیه مرکزی سبزسامانه'!T17</f>
        <v>0</v>
      </c>
      <c r="R533" s="63"/>
      <c r="S533" s="63" t="str">
        <f>'سلطانیه مرکزی سبزسامانه'!S17</f>
        <v>*</v>
      </c>
      <c r="T533" s="63"/>
      <c r="U533" s="136">
        <v>85</v>
      </c>
      <c r="V533" s="136">
        <v>273</v>
      </c>
    </row>
    <row r="534" spans="1:22" ht="19.5" customHeight="1" x14ac:dyDescent="0.25">
      <c r="A534" s="64">
        <v>6</v>
      </c>
      <c r="B534" s="264"/>
      <c r="C534" s="218">
        <v>12</v>
      </c>
      <c r="D534" s="63">
        <v>12</v>
      </c>
      <c r="E534" s="443"/>
      <c r="F534" s="63" t="s">
        <v>1538</v>
      </c>
      <c r="G534" s="63" t="s">
        <v>643</v>
      </c>
      <c r="H534" s="63" t="s">
        <v>1522</v>
      </c>
      <c r="I534" s="63" t="s">
        <v>1037</v>
      </c>
      <c r="J534" s="63" t="s">
        <v>1522</v>
      </c>
      <c r="K534" s="63" t="str">
        <f>'سلطانیه مرکزی سبزسامانه'!J18</f>
        <v>97/12/3</v>
      </c>
      <c r="L534" s="63">
        <f>'[1]سلطانیه مرکزی سبزسامانه'!H28</f>
        <v>0</v>
      </c>
      <c r="M534" s="63">
        <f>'[1]سلطانیه مرکزی سبزسامانه'!I28</f>
        <v>0</v>
      </c>
      <c r="N534" s="63" t="str">
        <f>'سلطانیه مرکزی سبزسامانه'!Q18</f>
        <v>*</v>
      </c>
      <c r="O534" s="63">
        <f>'[1]سلطانیه مرکزی سبزسامانه'!S28</f>
        <v>0</v>
      </c>
      <c r="P534" s="63"/>
      <c r="Q534" s="63">
        <f>'سلطانیه مرکزی سبزسامانه'!T18</f>
        <v>0</v>
      </c>
      <c r="R534" s="63"/>
      <c r="S534" s="63" t="str">
        <f>'سلطانیه مرکزی سبزسامانه'!S18</f>
        <v>*</v>
      </c>
      <c r="T534" s="63"/>
      <c r="U534" s="136">
        <v>80</v>
      </c>
      <c r="V534" s="136">
        <v>249</v>
      </c>
    </row>
    <row r="535" spans="1:22" ht="19.5" customHeight="1" x14ac:dyDescent="0.25">
      <c r="A535" s="64">
        <v>6</v>
      </c>
      <c r="B535" s="264"/>
      <c r="C535" s="218">
        <v>13</v>
      </c>
      <c r="D535" s="63">
        <v>13</v>
      </c>
      <c r="E535" s="443"/>
      <c r="F535" s="63" t="s">
        <v>1529</v>
      </c>
      <c r="G535" s="63" t="s">
        <v>634</v>
      </c>
      <c r="H535" s="63" t="s">
        <v>1521</v>
      </c>
      <c r="I535" s="63" t="s">
        <v>1037</v>
      </c>
      <c r="J535" s="63" t="s">
        <v>1522</v>
      </c>
      <c r="K535" s="63" t="str">
        <f>'سلطانیه مرکزی سبزسامانه'!J19</f>
        <v>97/12/4</v>
      </c>
      <c r="L535" s="63">
        <f>'[1]سلطانیه مرکزی سبزسامانه'!H17</f>
        <v>0</v>
      </c>
      <c r="M535" s="63">
        <f>'[1]سلطانیه مرکزی سبزسامانه'!I17</f>
        <v>0</v>
      </c>
      <c r="N535" s="63" t="str">
        <f>'سلطانیه مرکزی سبزسامانه'!Q19</f>
        <v>*</v>
      </c>
      <c r="O535" s="63">
        <f>'[1]سلطانیه مرکزی سبزسامانه'!S17</f>
        <v>0</v>
      </c>
      <c r="P535" s="63"/>
      <c r="Q535" s="63" t="str">
        <f>'سلطانیه مرکزی سبزسامانه'!T19</f>
        <v>*</v>
      </c>
      <c r="R535" s="63"/>
      <c r="S535" s="63" t="str">
        <f>'سلطانیه مرکزی سبزسامانه'!S19</f>
        <v>*</v>
      </c>
      <c r="T535" s="63"/>
      <c r="U535" s="136">
        <v>48</v>
      </c>
      <c r="V535" s="136">
        <v>156</v>
      </c>
    </row>
    <row r="536" spans="1:22" ht="19.5" customHeight="1" x14ac:dyDescent="0.25">
      <c r="A536" s="64">
        <v>6</v>
      </c>
      <c r="B536" s="264"/>
      <c r="C536" s="218">
        <v>14</v>
      </c>
      <c r="D536" s="63">
        <v>14</v>
      </c>
      <c r="E536" s="443"/>
      <c r="F536" s="63" t="s">
        <v>1533</v>
      </c>
      <c r="G536" s="63" t="s">
        <v>638</v>
      </c>
      <c r="H536" s="63" t="s">
        <v>1522</v>
      </c>
      <c r="I536" s="63" t="s">
        <v>1037</v>
      </c>
      <c r="J536" s="63" t="s">
        <v>1522</v>
      </c>
      <c r="K536" s="63" t="str">
        <f>'سلطانیه مرکزی سبزسامانه'!J20</f>
        <v>97/12/4</v>
      </c>
      <c r="L536" s="63">
        <f>'[1]سلطانیه مرکزی سبزسامانه'!H23</f>
        <v>0</v>
      </c>
      <c r="M536" s="63">
        <f>'[1]سلطانیه مرکزی سبزسامانه'!I23</f>
        <v>0</v>
      </c>
      <c r="N536" s="63" t="str">
        <f>'سلطانیه مرکزی سبزسامانه'!Q20</f>
        <v>*</v>
      </c>
      <c r="O536" s="63">
        <f>'[1]سلطانیه مرکزی سبزسامانه'!S23</f>
        <v>0</v>
      </c>
      <c r="P536" s="63"/>
      <c r="Q536" s="63" t="str">
        <f>'سلطانیه مرکزی سبزسامانه'!T20</f>
        <v>*</v>
      </c>
      <c r="R536" s="63"/>
      <c r="S536" s="63" t="str">
        <f>'سلطانیه مرکزی سبزسامانه'!S20</f>
        <v>*</v>
      </c>
      <c r="T536" s="63"/>
      <c r="U536" s="136">
        <v>45</v>
      </c>
      <c r="V536" s="136">
        <v>155</v>
      </c>
    </row>
    <row r="537" spans="1:22" ht="19.5" customHeight="1" x14ac:dyDescent="0.25">
      <c r="A537" s="64">
        <v>6</v>
      </c>
      <c r="B537" s="264"/>
      <c r="C537" s="218">
        <v>15</v>
      </c>
      <c r="D537" s="63">
        <v>15</v>
      </c>
      <c r="E537" s="443"/>
      <c r="F537" s="63" t="s">
        <v>1528</v>
      </c>
      <c r="G537" s="63" t="s">
        <v>516</v>
      </c>
      <c r="H537" s="63" t="s">
        <v>1521</v>
      </c>
      <c r="I537" s="63" t="s">
        <v>1037</v>
      </c>
      <c r="J537" s="63" t="s">
        <v>1522</v>
      </c>
      <c r="K537" s="63" t="str">
        <f>'سلطانیه مرکزی سبزسامانه'!J21</f>
        <v>97/12/4</v>
      </c>
      <c r="L537" s="63">
        <f>'[1]سلطانیه مرکزی سبزسامانه'!H16</f>
        <v>0</v>
      </c>
      <c r="M537" s="63">
        <f>'[1]سلطانیه مرکزی سبزسامانه'!I16</f>
        <v>0</v>
      </c>
      <c r="N537" s="63" t="str">
        <f>'سلطانیه مرکزی سبزسامانه'!Q21</f>
        <v>*</v>
      </c>
      <c r="O537" s="63">
        <f>'[1]سلطانیه مرکزی سبزسامانه'!S16</f>
        <v>0</v>
      </c>
      <c r="P537" s="63"/>
      <c r="Q537" s="63">
        <f>'سلطانیه مرکزی سبزسامانه'!T21</f>
        <v>0</v>
      </c>
      <c r="R537" s="63"/>
      <c r="S537" s="63" t="str">
        <f>'سلطانیه مرکزی سبزسامانه'!S21</f>
        <v>*</v>
      </c>
      <c r="T537" s="63"/>
      <c r="U537" s="136">
        <v>37</v>
      </c>
      <c r="V537" s="136">
        <v>101</v>
      </c>
    </row>
    <row r="538" spans="1:22" ht="19.5" customHeight="1" x14ac:dyDescent="0.25">
      <c r="A538" s="64">
        <v>6</v>
      </c>
      <c r="B538" s="264"/>
      <c r="C538" s="218">
        <v>16</v>
      </c>
      <c r="D538" s="63">
        <v>16</v>
      </c>
      <c r="E538" s="443"/>
      <c r="F538" s="63" t="s">
        <v>1536</v>
      </c>
      <c r="G538" s="63" t="s">
        <v>641</v>
      </c>
      <c r="H538" s="63" t="s">
        <v>1522</v>
      </c>
      <c r="I538" s="63" t="s">
        <v>1037</v>
      </c>
      <c r="J538" s="63" t="s">
        <v>1522</v>
      </c>
      <c r="K538" s="63" t="str">
        <f>'سلطانیه مرکزی سبزسامانه'!J22</f>
        <v>97/12/3</v>
      </c>
      <c r="L538" s="63">
        <f>'[1]سلطانیه مرکزی سبزسامانه'!H26</f>
        <v>0</v>
      </c>
      <c r="M538" s="63">
        <f>'[1]سلطانیه مرکزی سبزسامانه'!I26</f>
        <v>0</v>
      </c>
      <c r="N538" s="63" t="str">
        <f>'سلطانیه مرکزی سبزسامانه'!Q22</f>
        <v>*</v>
      </c>
      <c r="O538" s="63">
        <f>'[1]سلطانیه مرکزی سبزسامانه'!S26</f>
        <v>0</v>
      </c>
      <c r="P538" s="63"/>
      <c r="Q538" s="63">
        <f>'سلطانیه مرکزی سبزسامانه'!T22</f>
        <v>0</v>
      </c>
      <c r="R538" s="63"/>
      <c r="S538" s="63" t="str">
        <f>'سلطانیه مرکزی سبزسامانه'!S22</f>
        <v>*</v>
      </c>
      <c r="T538" s="63"/>
      <c r="U538" s="136">
        <v>36</v>
      </c>
      <c r="V538" s="136">
        <v>121</v>
      </c>
    </row>
    <row r="539" spans="1:22" ht="19.5" customHeight="1" x14ac:dyDescent="0.25">
      <c r="A539" s="64">
        <v>6</v>
      </c>
      <c r="B539" s="264"/>
      <c r="C539" s="218">
        <v>17</v>
      </c>
      <c r="D539" s="63">
        <v>17</v>
      </c>
      <c r="E539" s="443"/>
      <c r="F539" s="63" t="s">
        <v>1535</v>
      </c>
      <c r="G539" s="63" t="s">
        <v>640</v>
      </c>
      <c r="H539" s="63" t="s">
        <v>1522</v>
      </c>
      <c r="I539" s="63" t="s">
        <v>1037</v>
      </c>
      <c r="J539" s="63" t="s">
        <v>1522</v>
      </c>
      <c r="K539" s="63" t="str">
        <f>'سلطانیه مرکزی سبزسامانه'!J23</f>
        <v>97/12/3</v>
      </c>
      <c r="L539" s="63">
        <f>'[1]سلطانیه مرکزی سبزسامانه'!H25</f>
        <v>0</v>
      </c>
      <c r="M539" s="63">
        <f>'[1]سلطانیه مرکزی سبزسامانه'!I25</f>
        <v>0</v>
      </c>
      <c r="N539" s="63" t="str">
        <f>'سلطانیه مرکزی سبزسامانه'!Q23</f>
        <v>*</v>
      </c>
      <c r="O539" s="63">
        <f>'[1]سلطانیه مرکزی سبزسامانه'!S25</f>
        <v>0</v>
      </c>
      <c r="P539" s="63"/>
      <c r="Q539" s="63" t="str">
        <f>'سلطانیه مرکزی سبزسامانه'!T23</f>
        <v>*</v>
      </c>
      <c r="R539" s="63"/>
      <c r="S539" s="63" t="str">
        <f>'سلطانیه مرکزی سبزسامانه'!S23</f>
        <v>*</v>
      </c>
      <c r="T539" s="63"/>
      <c r="U539" s="136">
        <v>34</v>
      </c>
      <c r="V539" s="136">
        <v>89</v>
      </c>
    </row>
    <row r="540" spans="1:22" ht="19.5" customHeight="1" x14ac:dyDescent="0.25">
      <c r="A540" s="64">
        <v>6</v>
      </c>
      <c r="B540" s="264"/>
      <c r="C540" s="218">
        <v>18</v>
      </c>
      <c r="D540" s="63">
        <v>18</v>
      </c>
      <c r="E540" s="443"/>
      <c r="F540" s="63" t="s">
        <v>1534</v>
      </c>
      <c r="G540" s="63" t="s">
        <v>639</v>
      </c>
      <c r="H540" s="63" t="s">
        <v>1522</v>
      </c>
      <c r="I540" s="63" t="s">
        <v>1037</v>
      </c>
      <c r="J540" s="63" t="s">
        <v>1522</v>
      </c>
      <c r="K540" s="63" t="str">
        <f>'سلطانیه مرکزی سبزسامانه'!J24</f>
        <v>97/12/3</v>
      </c>
      <c r="L540" s="63">
        <f>'[1]سلطانیه مرکزی سبزسامانه'!H24</f>
        <v>0</v>
      </c>
      <c r="M540" s="63">
        <f>'[1]سلطانیه مرکزی سبزسامانه'!I24</f>
        <v>0</v>
      </c>
      <c r="N540" s="63" t="str">
        <f>'سلطانیه مرکزی سبزسامانه'!Q24</f>
        <v>*</v>
      </c>
      <c r="O540" s="63">
        <f>'[1]سلطانیه مرکزی سبزسامانه'!S24</f>
        <v>0</v>
      </c>
      <c r="P540" s="63"/>
      <c r="Q540" s="63" t="str">
        <f>'سلطانیه مرکزی سبزسامانه'!T24</f>
        <v>*</v>
      </c>
      <c r="R540" s="63"/>
      <c r="S540" s="63" t="str">
        <f>'سلطانیه مرکزی سبزسامانه'!S24</f>
        <v>*</v>
      </c>
      <c r="T540" s="63"/>
      <c r="U540" s="136">
        <v>31</v>
      </c>
      <c r="V540" s="136">
        <v>112</v>
      </c>
    </row>
    <row r="541" spans="1:22" ht="19.5" customHeight="1" x14ac:dyDescent="0.25">
      <c r="A541" s="64">
        <v>6</v>
      </c>
      <c r="B541" s="264"/>
      <c r="C541" s="218">
        <v>19</v>
      </c>
      <c r="D541" s="63">
        <v>19</v>
      </c>
      <c r="E541" s="443"/>
      <c r="F541" s="63" t="s">
        <v>1530</v>
      </c>
      <c r="G541" s="63" t="s">
        <v>635</v>
      </c>
      <c r="H541" s="63" t="s">
        <v>1521</v>
      </c>
      <c r="I541" s="63" t="s">
        <v>1037</v>
      </c>
      <c r="J541" s="63" t="s">
        <v>1522</v>
      </c>
      <c r="K541" s="63" t="str">
        <f>'سلطانیه مرکزی سبزسامانه'!J25</f>
        <v>98/01/29</v>
      </c>
      <c r="L541" s="63">
        <f>'[1]سلطانیه مرکزی سبزسامانه'!H18</f>
        <v>0</v>
      </c>
      <c r="M541" s="63">
        <f>'[1]سلطانیه مرکزی سبزسامانه'!I18</f>
        <v>0</v>
      </c>
      <c r="N541" s="63" t="str">
        <f>'سلطانیه مرکزی سبزسامانه'!Q25</f>
        <v>*</v>
      </c>
      <c r="O541" s="63">
        <f>'[1]سلطانیه مرکزی سبزسامانه'!S18</f>
        <v>0</v>
      </c>
      <c r="P541" s="63"/>
      <c r="Q541" s="63" t="str">
        <f>'سلطانیه مرکزی سبزسامانه'!T25</f>
        <v>*</v>
      </c>
      <c r="R541" s="63"/>
      <c r="S541" s="63" t="str">
        <f>'سلطانیه مرکزی سبزسامانه'!S25</f>
        <v>*</v>
      </c>
      <c r="T541" s="63"/>
      <c r="U541" s="136">
        <v>30</v>
      </c>
      <c r="V541" s="136">
        <v>92</v>
      </c>
    </row>
    <row r="542" spans="1:22" ht="19.5" customHeight="1" x14ac:dyDescent="0.25">
      <c r="A542" s="64">
        <v>6</v>
      </c>
      <c r="B542" s="264"/>
      <c r="C542" s="218">
        <v>20</v>
      </c>
      <c r="D542" s="63">
        <v>20</v>
      </c>
      <c r="E542" s="443"/>
      <c r="F542" s="63" t="s">
        <v>1540</v>
      </c>
      <c r="G542" s="63" t="s">
        <v>645</v>
      </c>
      <c r="H542" s="63" t="s">
        <v>1522</v>
      </c>
      <c r="I542" s="63" t="s">
        <v>1037</v>
      </c>
      <c r="J542" s="63" t="s">
        <v>1522</v>
      </c>
      <c r="K542" s="63" t="str">
        <f>'سلطانیه مرکزی سبزسامانه'!J26</f>
        <v>98/02/12</v>
      </c>
      <c r="L542" s="63">
        <f>'[1]سلطانیه مرکزی سبزسامانه'!H31</f>
        <v>0</v>
      </c>
      <c r="M542" s="63">
        <f>'[1]سلطانیه مرکزی سبزسامانه'!I31</f>
        <v>0</v>
      </c>
      <c r="N542" s="63">
        <f>'سلطانیه مرکزی سبزسامانه'!Q26</f>
        <v>0</v>
      </c>
      <c r="O542" s="63">
        <f>'[1]سلطانیه مرکزی سبزسامانه'!S31</f>
        <v>0</v>
      </c>
      <c r="P542" s="63"/>
      <c r="Q542" s="63">
        <f>'سلطانیه مرکزی سبزسامانه'!T26</f>
        <v>0</v>
      </c>
      <c r="R542" s="63"/>
      <c r="S542" s="63">
        <f>'سلطانیه مرکزی سبزسامانه'!S26</f>
        <v>0</v>
      </c>
      <c r="T542" s="63"/>
      <c r="U542" s="54">
        <v>8</v>
      </c>
      <c r="V542" s="54">
        <v>15</v>
      </c>
    </row>
    <row r="543" spans="1:22" ht="19.5" customHeight="1" x14ac:dyDescent="0.25">
      <c r="A543" s="64">
        <v>6</v>
      </c>
      <c r="B543" s="264"/>
      <c r="C543" s="218">
        <v>21</v>
      </c>
      <c r="D543" s="63">
        <v>21</v>
      </c>
      <c r="E543" s="443"/>
      <c r="F543" s="63" t="s">
        <v>1539</v>
      </c>
      <c r="G543" s="63" t="s">
        <v>644</v>
      </c>
      <c r="H543" s="63" t="s">
        <v>1522</v>
      </c>
      <c r="I543" s="63" t="s">
        <v>1037</v>
      </c>
      <c r="J543" s="63" t="s">
        <v>1522</v>
      </c>
      <c r="K543" s="63" t="str">
        <f>'سلطانیه مرکزی سبزسامانه'!J27</f>
        <v>98/02/12</v>
      </c>
      <c r="L543" s="63">
        <f>'[1]سلطانیه مرکزی سبزسامانه'!H29</f>
        <v>0</v>
      </c>
      <c r="M543" s="63">
        <f>'[1]سلطانیه مرکزی سبزسامانه'!I29</f>
        <v>0</v>
      </c>
      <c r="N543" s="63">
        <f>'سلطانیه مرکزی سبزسامانه'!Q27</f>
        <v>0</v>
      </c>
      <c r="O543" s="63">
        <f>'[1]سلطانیه مرکزی سبزسامانه'!S29</f>
        <v>0</v>
      </c>
      <c r="P543" s="63"/>
      <c r="Q543" s="63">
        <f>'سلطانیه مرکزی سبزسامانه'!T27</f>
        <v>0</v>
      </c>
      <c r="R543" s="63"/>
      <c r="S543" s="63">
        <f>'سلطانیه مرکزی سبزسامانه'!S27</f>
        <v>0</v>
      </c>
      <c r="T543" s="63"/>
      <c r="U543" s="54">
        <v>5</v>
      </c>
      <c r="V543" s="54">
        <v>21</v>
      </c>
    </row>
    <row r="544" spans="1:22" ht="19.5" customHeight="1" x14ac:dyDescent="0.25">
      <c r="A544" s="64">
        <v>6</v>
      </c>
      <c r="B544" s="264"/>
      <c r="C544" s="218">
        <v>22</v>
      </c>
      <c r="D544" s="63">
        <v>22</v>
      </c>
      <c r="E544" s="443"/>
      <c r="F544" s="63" t="s">
        <v>1537</v>
      </c>
      <c r="G544" s="63" t="s">
        <v>642</v>
      </c>
      <c r="H544" s="63" t="s">
        <v>1522</v>
      </c>
      <c r="I544" s="63" t="s">
        <v>1037</v>
      </c>
      <c r="J544" s="63" t="s">
        <v>1522</v>
      </c>
      <c r="K544" s="63" t="str">
        <f>'سلطانیه مرکزی سبزسامانه'!J28</f>
        <v>98/02/12</v>
      </c>
      <c r="L544" s="63">
        <f>'[1]سلطانیه مرکزی سبزسامانه'!H27</f>
        <v>0</v>
      </c>
      <c r="M544" s="63">
        <f>'[1]سلطانیه مرکزی سبزسامانه'!I27</f>
        <v>0</v>
      </c>
      <c r="N544" s="63">
        <f>'سلطانیه مرکزی سبزسامانه'!Q28</f>
        <v>0</v>
      </c>
      <c r="O544" s="63">
        <f>'[1]سلطانیه مرکزی سبزسامانه'!S27</f>
        <v>0</v>
      </c>
      <c r="P544" s="63"/>
      <c r="Q544" s="63">
        <f>'سلطانیه مرکزی سبزسامانه'!T28</f>
        <v>0</v>
      </c>
      <c r="R544" s="63"/>
      <c r="S544" s="63">
        <f>'سلطانیه مرکزی سبزسامانه'!S28</f>
        <v>0</v>
      </c>
      <c r="T544" s="63"/>
      <c r="U544" s="54">
        <v>5</v>
      </c>
      <c r="V544" s="54">
        <v>18</v>
      </c>
    </row>
    <row r="545" spans="1:35" s="56" customFormat="1" ht="19.5" customHeight="1" x14ac:dyDescent="0.25">
      <c r="A545" s="61"/>
      <c r="B545" s="264"/>
      <c r="C545" s="51"/>
      <c r="D545" s="54"/>
      <c r="E545" s="443"/>
      <c r="F545" s="54"/>
      <c r="G545" s="54"/>
      <c r="H545" s="54"/>
      <c r="I545" s="54"/>
      <c r="J545" s="54"/>
      <c r="K545" s="447" t="s">
        <v>1951</v>
      </c>
      <c r="L545" s="448"/>
      <c r="M545" s="226" t="s">
        <v>994</v>
      </c>
      <c r="N545" s="226">
        <f>COUNTIF(N546:N568,"*")</f>
        <v>21</v>
      </c>
      <c r="O545" s="447" t="s">
        <v>1938</v>
      </c>
      <c r="P545" s="448"/>
      <c r="Q545" s="226">
        <f>COUNTIF(N546:N563,"*")</f>
        <v>17</v>
      </c>
      <c r="R545" s="447" t="s">
        <v>1936</v>
      </c>
      <c r="S545" s="448"/>
      <c r="T545" s="226">
        <f>COUNTIF(N564:N568,"*")</f>
        <v>4</v>
      </c>
      <c r="W545"/>
      <c r="X545"/>
      <c r="Y54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</row>
    <row r="546" spans="1:35" ht="19.5" customHeight="1" x14ac:dyDescent="0.25">
      <c r="A546" s="64">
        <v>6</v>
      </c>
      <c r="B546" s="264"/>
      <c r="C546" s="218">
        <v>23</v>
      </c>
      <c r="D546" s="63">
        <v>1</v>
      </c>
      <c r="E546" s="443"/>
      <c r="F546" s="63" t="s">
        <v>1565</v>
      </c>
      <c r="G546" s="63" t="s">
        <v>216</v>
      </c>
      <c r="H546" s="63" t="s">
        <v>127</v>
      </c>
      <c r="I546" s="63" t="s">
        <v>1546</v>
      </c>
      <c r="J546" s="63" t="s">
        <v>1522</v>
      </c>
      <c r="K546" s="63" t="str">
        <f>'سلطانیه باغ حلی سبزسامانه'!J7</f>
        <v>97/10/15</v>
      </c>
      <c r="L546" s="63">
        <f>'[1]سلطانیه باغ حلی سبزسامانه'!G30</f>
        <v>0</v>
      </c>
      <c r="M546" s="63">
        <f>'[1]سلطانیه باغ حلی سبزسامانه'!H30</f>
        <v>0</v>
      </c>
      <c r="N546" s="63" t="str">
        <f>'سلطانیه باغ حلی سبزسامانه'!Q7</f>
        <v>*</v>
      </c>
      <c r="O546" s="63">
        <f>'[1]سلطانیه باغ حلی سبزسامانه'!R30</f>
        <v>0</v>
      </c>
      <c r="P546" s="63"/>
      <c r="Q546" s="63" t="str">
        <f>'سلطانیه باغ حلی سبزسامانه'!T7</f>
        <v>*</v>
      </c>
      <c r="R546" s="63"/>
      <c r="S546" s="63" t="str">
        <f>'سلطانیه باغ حلی سبزسامانه'!S7</f>
        <v>*</v>
      </c>
      <c r="T546" s="63"/>
      <c r="U546" s="136">
        <v>823</v>
      </c>
      <c r="V546" s="136">
        <v>2764</v>
      </c>
    </row>
    <row r="547" spans="1:35" ht="19.5" customHeight="1" x14ac:dyDescent="0.25">
      <c r="A547" s="64">
        <v>6</v>
      </c>
      <c r="B547" s="264"/>
      <c r="C547" s="218">
        <v>24</v>
      </c>
      <c r="D547" s="63">
        <v>2</v>
      </c>
      <c r="E547" s="443"/>
      <c r="F547" s="63" t="s">
        <v>1548</v>
      </c>
      <c r="G547" s="63" t="s">
        <v>603</v>
      </c>
      <c r="H547" s="63" t="s">
        <v>1545</v>
      </c>
      <c r="I547" s="63" t="s">
        <v>1546</v>
      </c>
      <c r="J547" s="63" t="s">
        <v>1522</v>
      </c>
      <c r="K547" s="63" t="str">
        <f>'سلطانیه باغ حلی سبزسامانه'!J8</f>
        <v>97/10/16</v>
      </c>
      <c r="L547" s="63">
        <f>'[1]سلطانیه باغ حلی سبزسامانه'!G12</f>
        <v>0</v>
      </c>
      <c r="M547" s="63">
        <f>'[1]سلطانیه باغ حلی سبزسامانه'!H12</f>
        <v>0</v>
      </c>
      <c r="N547" s="63" t="str">
        <f>'سلطانیه باغ حلی سبزسامانه'!Q8</f>
        <v>*</v>
      </c>
      <c r="O547" s="63">
        <f>'[1]سلطانیه باغ حلی سبزسامانه'!R12</f>
        <v>0</v>
      </c>
      <c r="P547" s="63"/>
      <c r="Q547" s="63" t="str">
        <f>'سلطانیه باغ حلی سبزسامانه'!T8</f>
        <v>*</v>
      </c>
      <c r="R547" s="63"/>
      <c r="S547" s="63" t="str">
        <f>'سلطانیه باغ حلی سبزسامانه'!S8</f>
        <v>*</v>
      </c>
      <c r="T547" s="63"/>
      <c r="U547" s="136">
        <v>542</v>
      </c>
      <c r="V547" s="136">
        <v>1532</v>
      </c>
    </row>
    <row r="548" spans="1:35" ht="19.5" customHeight="1" x14ac:dyDescent="0.25">
      <c r="A548" s="64">
        <v>6</v>
      </c>
      <c r="B548" s="264"/>
      <c r="C548" s="218">
        <v>25</v>
      </c>
      <c r="D548" s="63">
        <v>3</v>
      </c>
      <c r="E548" s="443"/>
      <c r="F548" s="63" t="s">
        <v>1554</v>
      </c>
      <c r="G548" s="63" t="s">
        <v>127</v>
      </c>
      <c r="H548" s="63" t="s">
        <v>127</v>
      </c>
      <c r="I548" s="63" t="s">
        <v>1546</v>
      </c>
      <c r="J548" s="63" t="s">
        <v>1522</v>
      </c>
      <c r="K548" s="63" t="str">
        <f>'سلطانیه باغ حلی سبزسامانه'!J9</f>
        <v>97/12/1</v>
      </c>
      <c r="L548" s="63">
        <f>'[1]سلطانیه باغ حلی سبزسامانه'!G18</f>
        <v>0</v>
      </c>
      <c r="M548" s="63">
        <f>'[1]سلطانیه باغ حلی سبزسامانه'!H18</f>
        <v>0</v>
      </c>
      <c r="N548" s="63" t="str">
        <f>'سلطانیه باغ حلی سبزسامانه'!Q9</f>
        <v>*</v>
      </c>
      <c r="O548" s="63">
        <f>'[1]سلطانیه باغ حلی سبزسامانه'!R18</f>
        <v>0</v>
      </c>
      <c r="P548" s="63"/>
      <c r="Q548" s="63" t="str">
        <f>'سلطانیه باغ حلی سبزسامانه'!T9</f>
        <v>*</v>
      </c>
      <c r="R548" s="63"/>
      <c r="S548" s="63" t="str">
        <f>'سلطانیه باغ حلی سبزسامانه'!S9</f>
        <v>*</v>
      </c>
      <c r="T548" s="63"/>
      <c r="U548" s="136">
        <v>380</v>
      </c>
      <c r="V548" s="136">
        <v>1237</v>
      </c>
    </row>
    <row r="549" spans="1:35" ht="19.5" customHeight="1" x14ac:dyDescent="0.25">
      <c r="A549" s="64">
        <v>6</v>
      </c>
      <c r="B549" s="264"/>
      <c r="C549" s="218">
        <v>26</v>
      </c>
      <c r="D549" s="63">
        <v>4</v>
      </c>
      <c r="E549" s="443"/>
      <c r="F549" s="63" t="s">
        <v>1547</v>
      </c>
      <c r="G549" s="63" t="s">
        <v>602</v>
      </c>
      <c r="H549" s="63" t="s">
        <v>1545</v>
      </c>
      <c r="I549" s="63" t="s">
        <v>1546</v>
      </c>
      <c r="J549" s="63" t="s">
        <v>1522</v>
      </c>
      <c r="K549" s="63" t="str">
        <f>'سلطانیه باغ حلی سبزسامانه'!J10</f>
        <v>97/11/7</v>
      </c>
      <c r="L549" s="63">
        <f>'[1]سلطانیه باغ حلی سبزسامانه'!G9</f>
        <v>0</v>
      </c>
      <c r="M549" s="63">
        <f>'[1]سلطانیه باغ حلی سبزسامانه'!H9</f>
        <v>0</v>
      </c>
      <c r="N549" s="63" t="str">
        <f>'سلطانیه باغ حلی سبزسامانه'!Q10</f>
        <v>*</v>
      </c>
      <c r="O549" s="63">
        <f>'[1]سلطانیه باغ حلی سبزسامانه'!R9</f>
        <v>0</v>
      </c>
      <c r="P549" s="63"/>
      <c r="Q549" s="63">
        <f>'سلطانیه باغ حلی سبزسامانه'!T10</f>
        <v>0</v>
      </c>
      <c r="R549" s="63"/>
      <c r="S549" s="63" t="str">
        <f>'سلطانیه باغ حلی سبزسامانه'!S10</f>
        <v>*</v>
      </c>
      <c r="T549" s="63"/>
      <c r="U549" s="136">
        <v>302</v>
      </c>
      <c r="V549" s="136">
        <v>1014</v>
      </c>
    </row>
    <row r="550" spans="1:35" ht="19.5" customHeight="1" x14ac:dyDescent="0.25">
      <c r="A550" s="64">
        <v>6</v>
      </c>
      <c r="B550" s="264"/>
      <c r="C550" s="218">
        <v>27</v>
      </c>
      <c r="D550" s="63">
        <v>5</v>
      </c>
      <c r="E550" s="443"/>
      <c r="F550" s="63" t="s">
        <v>1568</v>
      </c>
      <c r="G550" s="63" t="s">
        <v>144</v>
      </c>
      <c r="H550" s="63" t="s">
        <v>127</v>
      </c>
      <c r="I550" s="63" t="s">
        <v>1546</v>
      </c>
      <c r="J550" s="63" t="s">
        <v>1522</v>
      </c>
      <c r="K550" s="63" t="str">
        <f>'سلطانیه باغ حلی سبزسامانه'!J11</f>
        <v>97/12/1</v>
      </c>
      <c r="L550" s="63">
        <f>'[1]سلطانیه باغ حلی سبزسامانه'!G36</f>
        <v>0</v>
      </c>
      <c r="M550" s="63">
        <f>'[1]سلطانیه باغ حلی سبزسامانه'!H36</f>
        <v>0</v>
      </c>
      <c r="N550" s="63" t="str">
        <f>'سلطانیه باغ حلی سبزسامانه'!Q11</f>
        <v>*</v>
      </c>
      <c r="O550" s="63">
        <f>'[1]سلطانیه باغ حلی سبزسامانه'!R36</f>
        <v>0</v>
      </c>
      <c r="P550" s="63"/>
      <c r="Q550" s="63" t="str">
        <f>'سلطانیه باغ حلی سبزسامانه'!T11</f>
        <v>*</v>
      </c>
      <c r="R550" s="63"/>
      <c r="S550" s="63" t="str">
        <f>'سلطانیه باغ حلی سبزسامانه'!S11</f>
        <v>*</v>
      </c>
      <c r="T550" s="63"/>
      <c r="U550" s="136">
        <v>302</v>
      </c>
      <c r="V550" s="136">
        <v>951</v>
      </c>
    </row>
    <row r="551" spans="1:35" ht="19.5" customHeight="1" x14ac:dyDescent="0.25">
      <c r="A551" s="64">
        <v>6</v>
      </c>
      <c r="B551" s="264"/>
      <c r="C551" s="218">
        <v>28</v>
      </c>
      <c r="D551" s="63">
        <v>6</v>
      </c>
      <c r="E551" s="443"/>
      <c r="F551" s="63" t="s">
        <v>1551</v>
      </c>
      <c r="G551" s="63" t="s">
        <v>608</v>
      </c>
      <c r="H551" s="63" t="s">
        <v>1545</v>
      </c>
      <c r="I551" s="63" t="s">
        <v>1546</v>
      </c>
      <c r="J551" s="63" t="s">
        <v>1522</v>
      </c>
      <c r="K551" s="63" t="str">
        <f>'سلطانیه باغ حلی سبزسامانه'!J12</f>
        <v>97/11/7</v>
      </c>
      <c r="L551" s="63">
        <f>'[1]سلطانیه باغ حلی سبزسامانه'!G15</f>
        <v>0</v>
      </c>
      <c r="M551" s="63">
        <f>'[1]سلطانیه باغ حلی سبزسامانه'!H15</f>
        <v>0</v>
      </c>
      <c r="N551" s="63" t="str">
        <f>'سلطانیه باغ حلی سبزسامانه'!Q12</f>
        <v>*</v>
      </c>
      <c r="O551" s="63">
        <f>'[1]سلطانیه باغ حلی سبزسامانه'!R15</f>
        <v>0</v>
      </c>
      <c r="P551" s="63"/>
      <c r="Q551" s="63">
        <f>'سلطانیه باغ حلی سبزسامانه'!T12</f>
        <v>0</v>
      </c>
      <c r="R551" s="63"/>
      <c r="S551" s="63" t="str">
        <f>'سلطانیه باغ حلی سبزسامانه'!S12</f>
        <v>*</v>
      </c>
      <c r="T551" s="63"/>
      <c r="U551" s="136">
        <v>244</v>
      </c>
      <c r="V551" s="136">
        <v>781</v>
      </c>
    </row>
    <row r="552" spans="1:35" ht="19.5" customHeight="1" x14ac:dyDescent="0.25">
      <c r="A552" s="64">
        <v>6</v>
      </c>
      <c r="B552" s="264"/>
      <c r="C552" s="218">
        <v>29</v>
      </c>
      <c r="D552" s="63">
        <v>7</v>
      </c>
      <c r="E552" s="443"/>
      <c r="F552" s="63" t="s">
        <v>1566</v>
      </c>
      <c r="G552" s="63" t="s">
        <v>400</v>
      </c>
      <c r="H552" s="63" t="s">
        <v>127</v>
      </c>
      <c r="I552" s="63" t="s">
        <v>1546</v>
      </c>
      <c r="J552" s="63" t="s">
        <v>1522</v>
      </c>
      <c r="K552" s="63" t="str">
        <f>'سلطانیه باغ حلی سبزسامانه'!J13</f>
        <v>97/10/15</v>
      </c>
      <c r="L552" s="63">
        <f>'[1]سلطانیه باغ حلی سبزسامانه'!G31</f>
        <v>0</v>
      </c>
      <c r="M552" s="63">
        <f>'[1]سلطانیه باغ حلی سبزسامانه'!H31</f>
        <v>0</v>
      </c>
      <c r="N552" s="63" t="str">
        <f>'سلطانیه باغ حلی سبزسامانه'!Q13</f>
        <v>*</v>
      </c>
      <c r="O552" s="63">
        <f>'[1]سلطانیه باغ حلی سبزسامانه'!R31</f>
        <v>0</v>
      </c>
      <c r="P552" s="63"/>
      <c r="Q552" s="63" t="str">
        <f>'سلطانیه باغ حلی سبزسامانه'!T13</f>
        <v>*</v>
      </c>
      <c r="R552" s="63"/>
      <c r="S552" s="63" t="str">
        <f>'سلطانیه باغ حلی سبزسامانه'!S13</f>
        <v>*</v>
      </c>
      <c r="T552" s="63"/>
      <c r="U552" s="136">
        <v>226</v>
      </c>
      <c r="V552" s="136">
        <v>741</v>
      </c>
    </row>
    <row r="553" spans="1:35" ht="19.5" customHeight="1" x14ac:dyDescent="0.25">
      <c r="A553" s="64">
        <v>6</v>
      </c>
      <c r="B553" s="264"/>
      <c r="C553" s="218">
        <v>30</v>
      </c>
      <c r="D553" s="63">
        <v>8</v>
      </c>
      <c r="E553" s="443"/>
      <c r="F553" s="63" t="s">
        <v>1544</v>
      </c>
      <c r="G553" s="63" t="s">
        <v>600</v>
      </c>
      <c r="H553" s="63" t="s">
        <v>1545</v>
      </c>
      <c r="I553" s="63" t="s">
        <v>1546</v>
      </c>
      <c r="J553" s="63" t="s">
        <v>1522</v>
      </c>
      <c r="K553" s="63" t="str">
        <f>'سلطانیه باغ حلی سبزسامانه'!J14</f>
        <v>97/11/7</v>
      </c>
      <c r="L553" s="63">
        <f>'[1]سلطانیه باغ حلی سبزسامانه'!G8</f>
        <v>0</v>
      </c>
      <c r="M553" s="63">
        <f>'[1]سلطانیه باغ حلی سبزسامانه'!H8</f>
        <v>0</v>
      </c>
      <c r="N553" s="63" t="str">
        <f>'سلطانیه باغ حلی سبزسامانه'!Q14</f>
        <v>*</v>
      </c>
      <c r="O553" s="63">
        <f>'[1]سلطانیه باغ حلی سبزسامانه'!R8</f>
        <v>0</v>
      </c>
      <c r="P553" s="63"/>
      <c r="Q553" s="63">
        <f>'سلطانیه باغ حلی سبزسامانه'!T14</f>
        <v>0</v>
      </c>
      <c r="R553" s="63"/>
      <c r="S553" s="63" t="str">
        <f>'سلطانیه باغ حلی سبزسامانه'!S14</f>
        <v>*</v>
      </c>
      <c r="T553" s="63"/>
      <c r="U553" s="136">
        <v>176</v>
      </c>
      <c r="V553" s="136">
        <v>553</v>
      </c>
    </row>
    <row r="554" spans="1:35" ht="19.5" customHeight="1" x14ac:dyDescent="0.25">
      <c r="A554" s="64">
        <v>6</v>
      </c>
      <c r="B554" s="264"/>
      <c r="C554" s="218">
        <v>31</v>
      </c>
      <c r="D554" s="63">
        <v>9</v>
      </c>
      <c r="E554" s="443"/>
      <c r="F554" s="63" t="s">
        <v>1555</v>
      </c>
      <c r="G554" s="63" t="s">
        <v>615</v>
      </c>
      <c r="H554" s="63" t="s">
        <v>127</v>
      </c>
      <c r="I554" s="63" t="s">
        <v>1546</v>
      </c>
      <c r="J554" s="63" t="s">
        <v>1522</v>
      </c>
      <c r="K554" s="63" t="str">
        <f>'سلطانیه باغ حلی سبزسامانه'!J15</f>
        <v>97/12/2</v>
      </c>
      <c r="L554" s="63">
        <f>'[1]سلطانیه باغ حلی سبزسامانه'!G19</f>
        <v>0</v>
      </c>
      <c r="M554" s="63">
        <f>'[1]سلطانیه باغ حلی سبزسامانه'!H19</f>
        <v>0</v>
      </c>
      <c r="N554" s="63" t="str">
        <f>'سلطانیه باغ حلی سبزسامانه'!Q15</f>
        <v>*</v>
      </c>
      <c r="O554" s="63">
        <f>'[1]سلطانیه باغ حلی سبزسامانه'!R19</f>
        <v>0</v>
      </c>
      <c r="P554" s="63"/>
      <c r="Q554" s="63" t="str">
        <f>'سلطانیه باغ حلی سبزسامانه'!T15</f>
        <v>*</v>
      </c>
      <c r="R554" s="63"/>
      <c r="S554" s="63" t="str">
        <f>'سلطانیه باغ حلی سبزسامانه'!S15</f>
        <v>*</v>
      </c>
      <c r="T554" s="63"/>
      <c r="U554" s="136">
        <v>133</v>
      </c>
      <c r="V554" s="136">
        <v>453</v>
      </c>
    </row>
    <row r="555" spans="1:35" ht="19.5" customHeight="1" x14ac:dyDescent="0.25">
      <c r="A555" s="64">
        <v>6</v>
      </c>
      <c r="B555" s="264"/>
      <c r="C555" s="218">
        <v>32</v>
      </c>
      <c r="D555" s="63">
        <v>10</v>
      </c>
      <c r="E555" s="443"/>
      <c r="F555" s="63" t="s">
        <v>1549</v>
      </c>
      <c r="G555" s="63" t="s">
        <v>606</v>
      </c>
      <c r="H555" s="63" t="s">
        <v>1545</v>
      </c>
      <c r="I555" s="63" t="s">
        <v>1546</v>
      </c>
      <c r="J555" s="63" t="s">
        <v>1522</v>
      </c>
      <c r="K555" s="63" t="str">
        <f>'سلطانیه باغ حلی سبزسامانه'!J16</f>
        <v>97/11/30</v>
      </c>
      <c r="L555" s="63">
        <f>'[1]سلطانیه باغ حلی سبزسامانه'!G13</f>
        <v>0</v>
      </c>
      <c r="M555" s="63">
        <f>'[1]سلطانیه باغ حلی سبزسامانه'!H13</f>
        <v>0</v>
      </c>
      <c r="N555" s="63" t="str">
        <f>'سلطانیه باغ حلی سبزسامانه'!Q16</f>
        <v>*</v>
      </c>
      <c r="O555" s="63">
        <f>'[1]سلطانیه باغ حلی سبزسامانه'!R13</f>
        <v>0</v>
      </c>
      <c r="P555" s="63"/>
      <c r="Q555" s="63">
        <f>'سلطانیه باغ حلی سبزسامانه'!T16</f>
        <v>0</v>
      </c>
      <c r="R555" s="63"/>
      <c r="S555" s="63" t="str">
        <f>'سلطانیه باغ حلی سبزسامانه'!S16</f>
        <v>*</v>
      </c>
      <c r="T555" s="63"/>
      <c r="U555" s="136">
        <v>91</v>
      </c>
      <c r="V555" s="136">
        <v>332</v>
      </c>
    </row>
    <row r="556" spans="1:35" ht="19.5" customHeight="1" x14ac:dyDescent="0.25">
      <c r="A556" s="64">
        <v>6</v>
      </c>
      <c r="B556" s="264"/>
      <c r="C556" s="218">
        <v>33</v>
      </c>
      <c r="D556" s="63">
        <v>11</v>
      </c>
      <c r="E556" s="443"/>
      <c r="F556" s="63" t="s">
        <v>1553</v>
      </c>
      <c r="G556" s="63" t="s">
        <v>611</v>
      </c>
      <c r="H556" s="63" t="s">
        <v>1545</v>
      </c>
      <c r="I556" s="63" t="s">
        <v>1546</v>
      </c>
      <c r="J556" s="63" t="s">
        <v>1522</v>
      </c>
      <c r="K556" s="63" t="str">
        <f>'سلطانیه باغ حلی سبزسامانه'!J17</f>
        <v>97/11/30</v>
      </c>
      <c r="L556" s="63">
        <f>'[1]سلطانیه باغ حلی سبزسامانه'!G17</f>
        <v>0</v>
      </c>
      <c r="M556" s="63">
        <f>'[1]سلطانیه باغ حلی سبزسامانه'!H17</f>
        <v>0</v>
      </c>
      <c r="N556" s="63" t="str">
        <f>'سلطانیه باغ حلی سبزسامانه'!Q17</f>
        <v>*</v>
      </c>
      <c r="O556" s="63">
        <f>'[1]سلطانیه باغ حلی سبزسامانه'!R17</f>
        <v>0</v>
      </c>
      <c r="P556" s="63"/>
      <c r="Q556" s="63" t="str">
        <f>'سلطانیه باغ حلی سبزسامانه'!T17</f>
        <v>*</v>
      </c>
      <c r="R556" s="63"/>
      <c r="S556" s="63" t="str">
        <f>'سلطانیه باغ حلی سبزسامانه'!S17</f>
        <v>*</v>
      </c>
      <c r="T556" s="63"/>
      <c r="U556" s="136">
        <v>89</v>
      </c>
      <c r="V556" s="136">
        <v>271</v>
      </c>
    </row>
    <row r="557" spans="1:35" ht="19.5" customHeight="1" x14ac:dyDescent="0.25">
      <c r="A557" s="64">
        <v>6</v>
      </c>
      <c r="B557" s="264"/>
      <c r="C557" s="218">
        <v>34</v>
      </c>
      <c r="D557" s="63">
        <v>12</v>
      </c>
      <c r="E557" s="443"/>
      <c r="F557" s="63" t="s">
        <v>1552</v>
      </c>
      <c r="G557" s="63" t="s">
        <v>609</v>
      </c>
      <c r="H557" s="63" t="s">
        <v>1545</v>
      </c>
      <c r="I557" s="63" t="s">
        <v>1546</v>
      </c>
      <c r="J557" s="63" t="s">
        <v>1522</v>
      </c>
      <c r="K557" s="63" t="str">
        <f>'سلطانیه باغ حلی سبزسامانه'!J18</f>
        <v>97/11/30</v>
      </c>
      <c r="L557" s="63">
        <f>'[1]سلطانیه باغ حلی سبزسامانه'!G16</f>
        <v>0</v>
      </c>
      <c r="M557" s="63">
        <f>'[1]سلطانیه باغ حلی سبزسامانه'!H16</f>
        <v>0</v>
      </c>
      <c r="N557" s="63" t="str">
        <f>'سلطانیه باغ حلی سبزسامانه'!Q18</f>
        <v>*</v>
      </c>
      <c r="O557" s="63">
        <f>'[1]سلطانیه باغ حلی سبزسامانه'!R16</f>
        <v>0</v>
      </c>
      <c r="P557" s="63"/>
      <c r="Q557" s="63" t="str">
        <f>'سلطانیه باغ حلی سبزسامانه'!T18</f>
        <v>*</v>
      </c>
      <c r="R557" s="63"/>
      <c r="S557" s="63" t="str">
        <f>'سلطانیه باغ حلی سبزسامانه'!S18</f>
        <v>*</v>
      </c>
      <c r="T557" s="63"/>
      <c r="U557" s="136">
        <v>76</v>
      </c>
      <c r="V557" s="136">
        <v>230</v>
      </c>
    </row>
    <row r="558" spans="1:35" ht="19.5" customHeight="1" x14ac:dyDescent="0.25">
      <c r="A558" s="64">
        <v>6</v>
      </c>
      <c r="B558" s="264"/>
      <c r="C558" s="218">
        <v>35</v>
      </c>
      <c r="D558" s="63">
        <v>13</v>
      </c>
      <c r="E558" s="443"/>
      <c r="F558" s="63" t="s">
        <v>1563</v>
      </c>
      <c r="G558" s="63" t="s">
        <v>623</v>
      </c>
      <c r="H558" s="63" t="s">
        <v>127</v>
      </c>
      <c r="I558" s="63" t="s">
        <v>1546</v>
      </c>
      <c r="J558" s="63" t="s">
        <v>1522</v>
      </c>
      <c r="K558" s="63" t="str">
        <f>'سلطانیه باغ حلی سبزسامانه'!J19</f>
        <v>98/01/29</v>
      </c>
      <c r="L558" s="63">
        <f>'[1]سلطانیه باغ حلی سبزسامانه'!G28</f>
        <v>0</v>
      </c>
      <c r="M558" s="63">
        <f>'[1]سلطانیه باغ حلی سبزسامانه'!H28</f>
        <v>0</v>
      </c>
      <c r="N558" s="63" t="str">
        <f>'سلطانیه باغ حلی سبزسامانه'!Q19</f>
        <v>*</v>
      </c>
      <c r="O558" s="63">
        <f>'[1]سلطانیه باغ حلی سبزسامانه'!R28</f>
        <v>0</v>
      </c>
      <c r="P558" s="63"/>
      <c r="Q558" s="63" t="str">
        <f>'سلطانیه باغ حلی سبزسامانه'!T19</f>
        <v>*</v>
      </c>
      <c r="R558" s="63"/>
      <c r="S558" s="63" t="str">
        <f>'سلطانیه باغ حلی سبزسامانه'!S19</f>
        <v>*</v>
      </c>
      <c r="T558" s="63"/>
      <c r="U558" s="136">
        <v>34</v>
      </c>
      <c r="V558" s="136">
        <v>96</v>
      </c>
    </row>
    <row r="559" spans="1:35" ht="19.5" customHeight="1" x14ac:dyDescent="0.25">
      <c r="A559" s="64">
        <v>6</v>
      </c>
      <c r="B559" s="264"/>
      <c r="C559" s="218">
        <v>36</v>
      </c>
      <c r="D559" s="63">
        <v>14</v>
      </c>
      <c r="E559" s="443"/>
      <c r="F559" s="63" t="s">
        <v>1550</v>
      </c>
      <c r="G559" s="63" t="s">
        <v>607</v>
      </c>
      <c r="H559" s="63" t="s">
        <v>1545</v>
      </c>
      <c r="I559" s="63" t="s">
        <v>1546</v>
      </c>
      <c r="J559" s="63" t="s">
        <v>1522</v>
      </c>
      <c r="K559" s="63" t="str">
        <f>'سلطانیه باغ حلی سبزسامانه'!J20</f>
        <v>97/11/30</v>
      </c>
      <c r="L559" s="63">
        <f>'[1]سلطانیه باغ حلی سبزسامانه'!G14</f>
        <v>0</v>
      </c>
      <c r="M559" s="63">
        <f>'[1]سلطانیه باغ حلی سبزسامانه'!H14</f>
        <v>0</v>
      </c>
      <c r="N559" s="63" t="str">
        <f>'سلطانیه باغ حلی سبزسامانه'!Q20</f>
        <v>*</v>
      </c>
      <c r="O559" s="63">
        <f>'[1]سلطانیه باغ حلی سبزسامانه'!R14</f>
        <v>0</v>
      </c>
      <c r="P559" s="63"/>
      <c r="Q559" s="63" t="str">
        <f>'سلطانیه باغ حلی سبزسامانه'!T20</f>
        <v>*</v>
      </c>
      <c r="R559" s="63"/>
      <c r="S559" s="63" t="str">
        <f>'سلطانیه باغ حلی سبزسامانه'!S20</f>
        <v>*</v>
      </c>
      <c r="T559" s="63"/>
      <c r="U559" s="136">
        <v>32</v>
      </c>
      <c r="V559" s="136">
        <v>81</v>
      </c>
    </row>
    <row r="560" spans="1:35" ht="19.5" customHeight="1" x14ac:dyDescent="0.25">
      <c r="A560" s="64">
        <v>6</v>
      </c>
      <c r="B560" s="264"/>
      <c r="C560" s="218">
        <v>37</v>
      </c>
      <c r="D560" s="63">
        <v>15</v>
      </c>
      <c r="E560" s="443"/>
      <c r="F560" s="63" t="s">
        <v>1557</v>
      </c>
      <c r="G560" s="63" t="s">
        <v>617</v>
      </c>
      <c r="H560" s="63" t="s">
        <v>127</v>
      </c>
      <c r="I560" s="63" t="s">
        <v>1546</v>
      </c>
      <c r="J560" s="63" t="s">
        <v>1522</v>
      </c>
      <c r="K560" s="63" t="str">
        <f>'سلطانیه باغ حلی سبزسامانه'!J21</f>
        <v>98/01/28</v>
      </c>
      <c r="L560" s="63">
        <f>'[1]سلطانیه باغ حلی سبزسامانه'!G22</f>
        <v>0</v>
      </c>
      <c r="M560" s="63">
        <f>'[1]سلطانیه باغ حلی سبزسامانه'!H22</f>
        <v>0</v>
      </c>
      <c r="N560" s="63" t="str">
        <f>'سلطانیه باغ حلی سبزسامانه'!Q21</f>
        <v>*</v>
      </c>
      <c r="O560" s="63">
        <f>'[1]سلطانیه باغ حلی سبزسامانه'!R22</f>
        <v>0</v>
      </c>
      <c r="P560" s="63"/>
      <c r="Q560" s="63" t="str">
        <f>'سلطانیه باغ حلی سبزسامانه'!T21</f>
        <v>*</v>
      </c>
      <c r="R560" s="63"/>
      <c r="S560" s="63" t="str">
        <f>'سلطانیه باغ حلی سبزسامانه'!S21</f>
        <v>*</v>
      </c>
      <c r="T560" s="63"/>
      <c r="U560" s="136">
        <v>26</v>
      </c>
      <c r="V560" s="136">
        <v>93</v>
      </c>
    </row>
    <row r="561" spans="1:35" ht="19.5" customHeight="1" x14ac:dyDescent="0.25">
      <c r="A561" s="64">
        <v>6</v>
      </c>
      <c r="B561" s="264"/>
      <c r="C561" s="218">
        <v>38</v>
      </c>
      <c r="D561" s="63">
        <v>16</v>
      </c>
      <c r="E561" s="443"/>
      <c r="F561" s="63" t="s">
        <v>1556</v>
      </c>
      <c r="G561" s="63" t="s">
        <v>616</v>
      </c>
      <c r="H561" s="63" t="s">
        <v>127</v>
      </c>
      <c r="I561" s="63" t="s">
        <v>1546</v>
      </c>
      <c r="J561" s="63" t="s">
        <v>1522</v>
      </c>
      <c r="K561" s="63" t="str">
        <f>'سلطانیه باغ حلی سبزسامانه'!J22</f>
        <v>98/02/12</v>
      </c>
      <c r="L561" s="63">
        <f>'[1]سلطانیه باغ حلی سبزسامانه'!G20</f>
        <v>0</v>
      </c>
      <c r="M561" s="63">
        <f>'[1]سلطانیه باغ حلی سبزسامانه'!H20</f>
        <v>0</v>
      </c>
      <c r="N561" s="63" t="str">
        <f>'سلطانیه باغ حلی سبزسامانه'!Q22</f>
        <v>*</v>
      </c>
      <c r="O561" s="63">
        <f>'[1]سلطانیه باغ حلی سبزسامانه'!R20</f>
        <v>0</v>
      </c>
      <c r="P561" s="63"/>
      <c r="Q561" s="63" t="str">
        <f>'سلطانیه باغ حلی سبزسامانه'!T22</f>
        <v>*</v>
      </c>
      <c r="R561" s="63"/>
      <c r="S561" s="63" t="str">
        <f>'سلطانیه باغ حلی سبزسامانه'!S22</f>
        <v>*</v>
      </c>
      <c r="T561" s="63"/>
      <c r="U561" s="136">
        <v>25</v>
      </c>
      <c r="V561" s="136">
        <v>81</v>
      </c>
    </row>
    <row r="562" spans="1:35" ht="19.5" customHeight="1" x14ac:dyDescent="0.25">
      <c r="A562" s="64">
        <v>6</v>
      </c>
      <c r="B562" s="264"/>
      <c r="C562" s="218">
        <v>39</v>
      </c>
      <c r="D562" s="63">
        <v>17</v>
      </c>
      <c r="E562" s="443"/>
      <c r="F562" s="63" t="s">
        <v>1558</v>
      </c>
      <c r="G562" s="63" t="s">
        <v>618</v>
      </c>
      <c r="H562" s="63" t="s">
        <v>127</v>
      </c>
      <c r="I562" s="63" t="s">
        <v>1546</v>
      </c>
      <c r="J562" s="63" t="s">
        <v>1522</v>
      </c>
      <c r="K562" s="63" t="str">
        <f>'سلطانیه باغ حلی سبزسامانه'!J23</f>
        <v>98/02/12</v>
      </c>
      <c r="L562" s="63">
        <f>'[1]سلطانیه باغ حلی سبزسامانه'!G23</f>
        <v>0</v>
      </c>
      <c r="M562" s="63">
        <f>'[1]سلطانیه باغ حلی سبزسامانه'!H23</f>
        <v>0</v>
      </c>
      <c r="N562" s="63" t="str">
        <f>'سلطانیه باغ حلی سبزسامانه'!Q23</f>
        <v>*</v>
      </c>
      <c r="O562" s="63">
        <f>'[1]سلطانیه باغ حلی سبزسامانه'!R23</f>
        <v>0</v>
      </c>
      <c r="P562" s="63"/>
      <c r="Q562" s="63" t="str">
        <f>'سلطانیه باغ حلی سبزسامانه'!T23</f>
        <v>*</v>
      </c>
      <c r="R562" s="63"/>
      <c r="S562" s="63" t="str">
        <f>'سلطانیه باغ حلی سبزسامانه'!S23</f>
        <v>*</v>
      </c>
      <c r="T562" s="63"/>
      <c r="U562" s="136">
        <v>25</v>
      </c>
      <c r="V562" s="136">
        <v>74</v>
      </c>
    </row>
    <row r="563" spans="1:35" ht="19.5" customHeight="1" x14ac:dyDescent="0.25">
      <c r="A563" s="64">
        <v>6</v>
      </c>
      <c r="B563" s="264"/>
      <c r="C563" s="218">
        <v>40</v>
      </c>
      <c r="D563" s="63">
        <v>18</v>
      </c>
      <c r="E563" s="443"/>
      <c r="F563" s="63" t="s">
        <v>1564</v>
      </c>
      <c r="G563" s="63" t="s">
        <v>624</v>
      </c>
      <c r="H563" s="63" t="s">
        <v>127</v>
      </c>
      <c r="I563" s="63" t="s">
        <v>1546</v>
      </c>
      <c r="J563" s="63" t="s">
        <v>1522</v>
      </c>
      <c r="K563" s="63">
        <f>'سلطانیه باغ حلی سبزسامانه'!J24</f>
        <v>0</v>
      </c>
      <c r="L563" s="63">
        <f>'[1]سلطانیه باغ حلی سبزسامانه'!G29</f>
        <v>0</v>
      </c>
      <c r="M563" s="63">
        <f>'[1]سلطانیه باغ حلی سبزسامانه'!H29</f>
        <v>0</v>
      </c>
      <c r="N563" s="63">
        <f>'سلطانیه باغ حلی سبزسامانه'!Q24</f>
        <v>0</v>
      </c>
      <c r="O563" s="63">
        <f>'[1]سلطانیه باغ حلی سبزسامانه'!R29</f>
        <v>0</v>
      </c>
      <c r="P563" s="63"/>
      <c r="Q563" s="63">
        <f>'سلطانیه باغ حلی سبزسامانه'!T24</f>
        <v>0</v>
      </c>
      <c r="R563" s="63"/>
      <c r="S563" s="63">
        <f>'سلطانیه باغ حلی سبزسامانه'!S24</f>
        <v>0</v>
      </c>
      <c r="T563" s="63"/>
      <c r="U563" s="54">
        <v>22</v>
      </c>
      <c r="V563" s="54">
        <v>66</v>
      </c>
    </row>
    <row r="564" spans="1:35" ht="19.5" customHeight="1" x14ac:dyDescent="0.25">
      <c r="A564" s="64">
        <v>6</v>
      </c>
      <c r="B564" s="264"/>
      <c r="C564" s="218">
        <v>41</v>
      </c>
      <c r="D564" s="63">
        <v>19</v>
      </c>
      <c r="E564" s="443"/>
      <c r="F564" s="63" t="s">
        <v>1562</v>
      </c>
      <c r="G564" s="63" t="s">
        <v>622</v>
      </c>
      <c r="H564" s="63" t="s">
        <v>127</v>
      </c>
      <c r="I564" s="63" t="s">
        <v>1546</v>
      </c>
      <c r="J564" s="63" t="s">
        <v>1522</v>
      </c>
      <c r="K564" s="63" t="str">
        <f>'سلطانیه باغ حلی سبزسامانه'!J25</f>
        <v>98/02/12</v>
      </c>
      <c r="L564" s="63">
        <f>'[1]سلطانیه باغ حلی سبزسامانه'!G27</f>
        <v>0</v>
      </c>
      <c r="M564" s="63">
        <f>'[1]سلطانیه باغ حلی سبزسامانه'!H27</f>
        <v>0</v>
      </c>
      <c r="N564" s="63" t="str">
        <f>'سلطانیه باغ حلی سبزسامانه'!Q25</f>
        <v>*</v>
      </c>
      <c r="O564" s="63">
        <f>'[1]سلطانیه باغ حلی سبزسامانه'!R27</f>
        <v>0</v>
      </c>
      <c r="P564" s="63"/>
      <c r="Q564" s="63" t="str">
        <f>'سلطانیه باغ حلی سبزسامانه'!T25</f>
        <v>*</v>
      </c>
      <c r="R564" s="63"/>
      <c r="S564" s="63" t="str">
        <f>'سلطانیه باغ حلی سبزسامانه'!S25</f>
        <v>*</v>
      </c>
      <c r="T564" s="63"/>
      <c r="U564" s="102">
        <v>19</v>
      </c>
      <c r="V564" s="102">
        <v>48</v>
      </c>
    </row>
    <row r="565" spans="1:35" ht="19.5" customHeight="1" x14ac:dyDescent="0.25">
      <c r="A565" s="64">
        <v>6</v>
      </c>
      <c r="B565" s="264"/>
      <c r="C565" s="218">
        <v>42</v>
      </c>
      <c r="D565" s="63">
        <v>20</v>
      </c>
      <c r="E565" s="443"/>
      <c r="F565" s="63" t="s">
        <v>1561</v>
      </c>
      <c r="G565" s="63" t="s">
        <v>621</v>
      </c>
      <c r="H565" s="63" t="s">
        <v>127</v>
      </c>
      <c r="I565" s="63" t="s">
        <v>1546</v>
      </c>
      <c r="J565" s="63" t="s">
        <v>1522</v>
      </c>
      <c r="K565" s="63" t="str">
        <f>'سلطانیه باغ حلی سبزسامانه'!J26</f>
        <v>98/02/12</v>
      </c>
      <c r="L565" s="63">
        <f>'[1]سلطانیه باغ حلی سبزسامانه'!G26</f>
        <v>0</v>
      </c>
      <c r="M565" s="63">
        <f>'[1]سلطانیه باغ حلی سبزسامانه'!H26</f>
        <v>0</v>
      </c>
      <c r="N565" s="63" t="str">
        <f>'سلطانیه باغ حلی سبزسامانه'!Q26</f>
        <v>*</v>
      </c>
      <c r="O565" s="63">
        <f>'[1]سلطانیه باغ حلی سبزسامانه'!R26</f>
        <v>0</v>
      </c>
      <c r="P565" s="63"/>
      <c r="Q565" s="63" t="str">
        <f>'سلطانیه باغ حلی سبزسامانه'!T26</f>
        <v>*</v>
      </c>
      <c r="R565" s="63"/>
      <c r="S565" s="63" t="str">
        <f>'سلطانیه باغ حلی سبزسامانه'!S26</f>
        <v>*</v>
      </c>
      <c r="T565" s="63"/>
      <c r="U565" s="102">
        <v>13</v>
      </c>
      <c r="V565" s="102">
        <v>26</v>
      </c>
    </row>
    <row r="566" spans="1:35" ht="19.5" customHeight="1" x14ac:dyDescent="0.25">
      <c r="A566" s="64">
        <v>6</v>
      </c>
      <c r="B566" s="264"/>
      <c r="C566" s="218">
        <v>43</v>
      </c>
      <c r="D566" s="63">
        <v>21</v>
      </c>
      <c r="E566" s="443"/>
      <c r="F566" s="63" t="s">
        <v>1559</v>
      </c>
      <c r="G566" s="63" t="s">
        <v>619</v>
      </c>
      <c r="H566" s="63" t="s">
        <v>127</v>
      </c>
      <c r="I566" s="63" t="s">
        <v>1546</v>
      </c>
      <c r="J566" s="63" t="s">
        <v>1522</v>
      </c>
      <c r="K566" s="63" t="str">
        <f>'سلطانیه باغ حلی سبزسامانه'!J27</f>
        <v>98/02/12</v>
      </c>
      <c r="L566" s="63">
        <f>'[1]سلطانیه باغ حلی سبزسامانه'!G24</f>
        <v>0</v>
      </c>
      <c r="M566" s="63">
        <f>'[1]سلطانیه باغ حلی سبزسامانه'!H24</f>
        <v>0</v>
      </c>
      <c r="N566" s="63" t="str">
        <f>'سلطانیه باغ حلی سبزسامانه'!Q27</f>
        <v>*</v>
      </c>
      <c r="O566" s="63">
        <f>'[1]سلطانیه باغ حلی سبزسامانه'!R24</f>
        <v>0</v>
      </c>
      <c r="P566" s="63"/>
      <c r="Q566" s="63" t="str">
        <f>'سلطانیه باغ حلی سبزسامانه'!T27</f>
        <v>*</v>
      </c>
      <c r="R566" s="63"/>
      <c r="S566" s="63" t="str">
        <f>'سلطانیه باغ حلی سبزسامانه'!S27</f>
        <v>*</v>
      </c>
      <c r="T566" s="63"/>
      <c r="U566" s="102">
        <v>12</v>
      </c>
      <c r="V566" s="102">
        <v>31</v>
      </c>
    </row>
    <row r="567" spans="1:35" ht="19.5" customHeight="1" x14ac:dyDescent="0.25">
      <c r="A567" s="65">
        <v>6</v>
      </c>
      <c r="B567" s="264"/>
      <c r="C567" s="218">
        <v>44</v>
      </c>
      <c r="D567" s="63">
        <v>22</v>
      </c>
      <c r="E567" s="443"/>
      <c r="F567" s="63" t="s">
        <v>1567</v>
      </c>
      <c r="G567" s="63" t="s">
        <v>173</v>
      </c>
      <c r="H567" s="63" t="s">
        <v>127</v>
      </c>
      <c r="I567" s="63" t="s">
        <v>1546</v>
      </c>
      <c r="J567" s="63" t="s">
        <v>1522</v>
      </c>
      <c r="K567" s="63" t="str">
        <f>'سلطانیه باغ حلی سبزسامانه'!J28</f>
        <v>98/02/12</v>
      </c>
      <c r="L567" s="63">
        <f>'[1]سلطانیه باغ حلی سبزسامانه'!G33</f>
        <v>0</v>
      </c>
      <c r="M567" s="63">
        <f>'[1]سلطانیه باغ حلی سبزسامانه'!H33</f>
        <v>0</v>
      </c>
      <c r="N567" s="63" t="str">
        <f>'سلطانیه باغ حلی سبزسامانه'!Q28</f>
        <v>*</v>
      </c>
      <c r="O567" s="63">
        <f>'[1]سلطانیه باغ حلی سبزسامانه'!R33</f>
        <v>0</v>
      </c>
      <c r="P567" s="63"/>
      <c r="Q567" s="63" t="str">
        <f>'سلطانیه باغ حلی سبزسامانه'!T28</f>
        <v>*</v>
      </c>
      <c r="R567" s="63"/>
      <c r="S567" s="63" t="str">
        <f>'سلطانیه باغ حلی سبزسامانه'!S28</f>
        <v>*</v>
      </c>
      <c r="T567" s="63"/>
      <c r="U567" s="102">
        <v>7</v>
      </c>
      <c r="V567" s="102">
        <v>23</v>
      </c>
    </row>
    <row r="568" spans="1:35" ht="19.5" customHeight="1" x14ac:dyDescent="0.25">
      <c r="A568" s="65">
        <v>6</v>
      </c>
      <c r="B568" s="264"/>
      <c r="C568" s="218">
        <v>45</v>
      </c>
      <c r="D568" s="272">
        <v>23</v>
      </c>
      <c r="E568" s="443"/>
      <c r="F568" s="63" t="s">
        <v>1560</v>
      </c>
      <c r="G568" s="63" t="s">
        <v>620</v>
      </c>
      <c r="H568" s="63" t="s">
        <v>127</v>
      </c>
      <c r="I568" s="63" t="s">
        <v>1546</v>
      </c>
      <c r="J568" s="63" t="s">
        <v>1522</v>
      </c>
      <c r="K568" s="63">
        <f>'سلطانیه باغ حلی سبزسامانه'!J29</f>
        <v>0</v>
      </c>
      <c r="L568" s="63">
        <f>'[1]سلطانیه باغ حلی سبزسامانه'!G25</f>
        <v>0</v>
      </c>
      <c r="M568" s="63">
        <f>'[1]سلطانیه باغ حلی سبزسامانه'!H25</f>
        <v>0</v>
      </c>
      <c r="N568" s="63">
        <f>'سلطانیه باغ حلی سبزسامانه'!Q29</f>
        <v>0</v>
      </c>
      <c r="O568" s="63">
        <f>'[1]سلطانیه باغ حلی سبزسامانه'!R25</f>
        <v>0</v>
      </c>
      <c r="P568" s="63"/>
      <c r="Q568" s="63">
        <f>'سلطانیه باغ حلی سبزسامانه'!T29</f>
        <v>0</v>
      </c>
      <c r="R568" s="63"/>
      <c r="S568" s="63">
        <f>'سلطانیه باغ حلی سبزسامانه'!S29</f>
        <v>0</v>
      </c>
      <c r="T568" s="63"/>
      <c r="U568" s="54">
        <v>5</v>
      </c>
      <c r="V568" s="54">
        <v>10</v>
      </c>
    </row>
    <row r="569" spans="1:35" s="56" customFormat="1" ht="19.5" customHeight="1" x14ac:dyDescent="0.25">
      <c r="A569" s="66"/>
      <c r="B569" s="264"/>
      <c r="C569" s="268">
        <v>352</v>
      </c>
      <c r="D569" s="54"/>
      <c r="E569" s="269"/>
      <c r="F569" s="254" t="s">
        <v>1569</v>
      </c>
      <c r="G569" s="215">
        <f>SUM(N569,N657,N774,N827,N867)</f>
        <v>347</v>
      </c>
      <c r="H569" s="226">
        <f>SUM(N569,N657,N774,N827,N867)</f>
        <v>347</v>
      </c>
      <c r="I569" s="136">
        <f>SUM(Q569,Q657,Q774,Q827,Q867)</f>
        <v>268</v>
      </c>
      <c r="J569" s="102">
        <f>SUM(T569,T657,T774,T827,T867)</f>
        <v>79</v>
      </c>
      <c r="K569" s="447" t="s">
        <v>1950</v>
      </c>
      <c r="L569" s="448"/>
      <c r="M569" s="226" t="s">
        <v>994</v>
      </c>
      <c r="N569" s="226">
        <f>COUNTIF(N570:N656,"*")</f>
        <v>87</v>
      </c>
      <c r="O569" s="447" t="s">
        <v>1938</v>
      </c>
      <c r="P569" s="448"/>
      <c r="Q569" s="226">
        <f>COUNTIF(N570:N631,"*")</f>
        <v>62</v>
      </c>
      <c r="R569" s="447" t="s">
        <v>1936</v>
      </c>
      <c r="S569" s="448"/>
      <c r="T569" s="226">
        <f>COUNTIF(N632:N656,"*")</f>
        <v>25</v>
      </c>
      <c r="U569" s="3"/>
      <c r="V569" s="3"/>
      <c r="W569"/>
      <c r="X569"/>
      <c r="Y569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</row>
    <row r="570" spans="1:35" ht="19.5" customHeight="1" x14ac:dyDescent="0.25">
      <c r="A570" s="67">
        <v>7</v>
      </c>
      <c r="B570" s="264"/>
      <c r="C570" s="217">
        <v>1</v>
      </c>
      <c r="D570" s="273">
        <v>1</v>
      </c>
      <c r="E570" s="444" t="s">
        <v>1570</v>
      </c>
      <c r="F570" s="215" t="s">
        <v>1578</v>
      </c>
      <c r="G570" s="215" t="s">
        <v>661</v>
      </c>
      <c r="H570" s="215" t="s">
        <v>1571</v>
      </c>
      <c r="I570" s="215" t="s">
        <v>1572</v>
      </c>
      <c r="J570" s="215" t="s">
        <v>1573</v>
      </c>
      <c r="K570" s="215" t="str">
        <f>'زنجان زنجانرود یورت شهر'!J7</f>
        <v>97/12/ 5</v>
      </c>
      <c r="L570" s="215">
        <f>'[1]زنجان زنجانرود یورت شهر'!G13</f>
        <v>0</v>
      </c>
      <c r="M570" s="215">
        <f>'[1]زنجان زنجانرود یورت شهر'!H13</f>
        <v>0</v>
      </c>
      <c r="N570" s="215" t="str">
        <f>'زنجان زنجانرود یورت شهر'!Q7</f>
        <v>*</v>
      </c>
      <c r="O570" s="215">
        <f>'[1]زنجان زنجانرود یورت شهر'!R13</f>
        <v>0</v>
      </c>
      <c r="P570" s="215"/>
      <c r="Q570" s="215" t="str">
        <f>'زنجان زنجانرود یورت شهر'!T7</f>
        <v>*</v>
      </c>
      <c r="R570" s="215"/>
      <c r="S570" s="215" t="str">
        <f>'زنجان زنجانرود یورت شهر'!S7</f>
        <v>*</v>
      </c>
      <c r="T570" s="215"/>
      <c r="U570" s="136">
        <v>832</v>
      </c>
      <c r="V570" s="136">
        <v>2594</v>
      </c>
    </row>
    <row r="571" spans="1:35" ht="19.5" customHeight="1" x14ac:dyDescent="0.25">
      <c r="A571" s="67">
        <v>7</v>
      </c>
      <c r="B571" s="264"/>
      <c r="C571" s="217">
        <v>2</v>
      </c>
      <c r="D571" s="215">
        <v>2</v>
      </c>
      <c r="E571" s="444"/>
      <c r="F571" s="215" t="s">
        <v>1589</v>
      </c>
      <c r="G571" s="215" t="s">
        <v>672</v>
      </c>
      <c r="H571" s="215" t="s">
        <v>1583</v>
      </c>
      <c r="I571" s="215" t="s">
        <v>1572</v>
      </c>
      <c r="J571" s="215" t="s">
        <v>1573</v>
      </c>
      <c r="K571" s="215" t="str">
        <f>'زنجان زنجانرود یورت شهر'!J8</f>
        <v>97/10/8</v>
      </c>
      <c r="L571" s="215">
        <f>'[1]زنجان زنجانرود یورت شهر'!G24</f>
        <v>0</v>
      </c>
      <c r="M571" s="215">
        <f>'[1]زنجان زنجانرود یورت شهر'!H24</f>
        <v>0</v>
      </c>
      <c r="N571" s="215" t="str">
        <f>'زنجان زنجانرود یورت شهر'!Q8</f>
        <v>*</v>
      </c>
      <c r="O571" s="215">
        <f>'[1]زنجان زنجانرود یورت شهر'!R24</f>
        <v>0</v>
      </c>
      <c r="P571" s="215"/>
      <c r="Q571" s="215" t="str">
        <f>'زنجان زنجانرود یورت شهر'!T8</f>
        <v>*</v>
      </c>
      <c r="R571" s="215"/>
      <c r="S571" s="215" t="str">
        <f>'زنجان زنجانرود یورت شهر'!S8</f>
        <v>*</v>
      </c>
      <c r="T571" s="215"/>
      <c r="U571" s="136">
        <v>541</v>
      </c>
      <c r="V571" s="136">
        <v>1640</v>
      </c>
    </row>
    <row r="572" spans="1:35" ht="19.5" customHeight="1" x14ac:dyDescent="0.25">
      <c r="A572" s="67">
        <v>7</v>
      </c>
      <c r="B572" s="264"/>
      <c r="C572" s="217">
        <v>3</v>
      </c>
      <c r="D572" s="215">
        <v>3</v>
      </c>
      <c r="E572" s="444"/>
      <c r="F572" s="215" t="s">
        <v>1663</v>
      </c>
      <c r="G572" s="215" t="s">
        <v>738</v>
      </c>
      <c r="H572" s="215" t="s">
        <v>1635</v>
      </c>
      <c r="I572" s="215" t="s">
        <v>1572</v>
      </c>
      <c r="J572" s="215" t="s">
        <v>1573</v>
      </c>
      <c r="K572" s="215" t="str">
        <f>'زنجان زنجانرود یورت شهر'!J9</f>
        <v>97/10/7</v>
      </c>
      <c r="L572" s="215">
        <f>'[1]زنجان زنجانرود یورت شهر'!G120</f>
        <v>0</v>
      </c>
      <c r="M572" s="215">
        <f>'[1]زنجان زنجانرود یورت شهر'!H120</f>
        <v>0</v>
      </c>
      <c r="N572" s="215" t="str">
        <f>'زنجان زنجانرود یورت شهر'!Q9</f>
        <v>*</v>
      </c>
      <c r="O572" s="215">
        <f>'[1]زنجان زنجانرود یورت شهر'!R120</f>
        <v>0</v>
      </c>
      <c r="P572" s="215"/>
      <c r="Q572" s="215" t="str">
        <f>'زنجان زنجانرود یورت شهر'!T9</f>
        <v>*</v>
      </c>
      <c r="R572" s="215"/>
      <c r="S572" s="215" t="str">
        <f>'زنجان زنجانرود یورت شهر'!S9</f>
        <v>*</v>
      </c>
      <c r="T572" s="215"/>
      <c r="U572" s="136">
        <v>415</v>
      </c>
      <c r="V572" s="136">
        <v>1270</v>
      </c>
    </row>
    <row r="573" spans="1:35" ht="19.5" customHeight="1" x14ac:dyDescent="0.25">
      <c r="A573" s="67">
        <v>7</v>
      </c>
      <c r="B573" s="264"/>
      <c r="C573" s="217">
        <v>4</v>
      </c>
      <c r="D573" s="215">
        <v>4</v>
      </c>
      <c r="E573" s="444"/>
      <c r="F573" s="215" t="s">
        <v>1627</v>
      </c>
      <c r="G573" s="215" t="s">
        <v>707</v>
      </c>
      <c r="H573" s="215" t="s">
        <v>1622</v>
      </c>
      <c r="I573" s="215" t="s">
        <v>1572</v>
      </c>
      <c r="J573" s="215" t="s">
        <v>1573</v>
      </c>
      <c r="K573" s="215" t="str">
        <f>'زنجان زنجانرود یورت شهر'!J10</f>
        <v>97/12/ 5</v>
      </c>
      <c r="L573" s="215">
        <f>'[1]زنجان زنجانرود یورت شهر'!G78</f>
        <v>0</v>
      </c>
      <c r="M573" s="215">
        <f>'[1]زنجان زنجانرود یورت شهر'!H78</f>
        <v>0</v>
      </c>
      <c r="N573" s="215" t="str">
        <f>'زنجان زنجانرود یورت شهر'!Q10</f>
        <v>*</v>
      </c>
      <c r="O573" s="215">
        <f>'[1]زنجان زنجانرود یورت شهر'!R78</f>
        <v>0</v>
      </c>
      <c r="P573" s="215"/>
      <c r="Q573" s="215" t="str">
        <f>'زنجان زنجانرود یورت شهر'!T10</f>
        <v>*</v>
      </c>
      <c r="R573" s="215"/>
      <c r="S573" s="215" t="str">
        <f>'زنجان زنجانرود یورت شهر'!S10</f>
        <v>*</v>
      </c>
      <c r="T573" s="215"/>
      <c r="U573" s="136">
        <v>382</v>
      </c>
      <c r="V573" s="136">
        <v>1203</v>
      </c>
    </row>
    <row r="574" spans="1:35" ht="19.5" customHeight="1" x14ac:dyDescent="0.25">
      <c r="A574" s="67">
        <v>7</v>
      </c>
      <c r="B574" s="264"/>
      <c r="C574" s="217">
        <v>5</v>
      </c>
      <c r="D574" s="215">
        <v>5</v>
      </c>
      <c r="E574" s="444"/>
      <c r="F574" s="215" t="s">
        <v>1609</v>
      </c>
      <c r="G574" s="215" t="s">
        <v>692</v>
      </c>
      <c r="H574" s="215" t="s">
        <v>1583</v>
      </c>
      <c r="I574" s="215" t="s">
        <v>1572</v>
      </c>
      <c r="J574" s="215" t="s">
        <v>1573</v>
      </c>
      <c r="K574" s="215" t="str">
        <f>'زنجان زنجانرود یورت شهر'!J11</f>
        <v>97/10/8</v>
      </c>
      <c r="L574" s="215">
        <f>'[1]زنجان زنجانرود یورت شهر'!G55</f>
        <v>0</v>
      </c>
      <c r="M574" s="215">
        <f>'[1]زنجان زنجانرود یورت شهر'!H55</f>
        <v>0</v>
      </c>
      <c r="N574" s="215" t="str">
        <f>'زنجان زنجانرود یورت شهر'!Q11</f>
        <v>*</v>
      </c>
      <c r="O574" s="215">
        <f>'[1]زنجان زنجانرود یورت شهر'!R55</f>
        <v>0</v>
      </c>
      <c r="P574" s="215"/>
      <c r="Q574" s="215">
        <f>'زنجان زنجانرود یورت شهر'!T11</f>
        <v>0</v>
      </c>
      <c r="R574" s="215"/>
      <c r="S574" s="215" t="str">
        <f>'زنجان زنجانرود یورت شهر'!S11</f>
        <v>*</v>
      </c>
      <c r="T574" s="215"/>
      <c r="U574" s="136">
        <v>213</v>
      </c>
      <c r="V574" s="136">
        <v>726</v>
      </c>
    </row>
    <row r="575" spans="1:35" ht="19.5" customHeight="1" x14ac:dyDescent="0.25">
      <c r="A575" s="67">
        <v>7</v>
      </c>
      <c r="B575" s="264"/>
      <c r="C575" s="217">
        <v>6</v>
      </c>
      <c r="D575" s="215">
        <v>6</v>
      </c>
      <c r="E575" s="444"/>
      <c r="F575" s="215" t="s">
        <v>1617</v>
      </c>
      <c r="G575" s="215" t="s">
        <v>699</v>
      </c>
      <c r="H575" s="215" t="s">
        <v>1583</v>
      </c>
      <c r="I575" s="215" t="s">
        <v>1572</v>
      </c>
      <c r="J575" s="215" t="s">
        <v>1573</v>
      </c>
      <c r="K575" s="215" t="str">
        <f>'زنجان زنجانرود یورت شهر'!J12</f>
        <v>97/10/19</v>
      </c>
      <c r="L575" s="215">
        <f>'[1]زنجان زنجانرود یورت شهر'!G69</f>
        <v>0</v>
      </c>
      <c r="M575" s="215">
        <f>'[1]زنجان زنجانرود یورت شهر'!H69</f>
        <v>0</v>
      </c>
      <c r="N575" s="215" t="str">
        <f>'زنجان زنجانرود یورت شهر'!Q12</f>
        <v>*</v>
      </c>
      <c r="O575" s="215">
        <f>'[1]زنجان زنجانرود یورت شهر'!R69</f>
        <v>0</v>
      </c>
      <c r="P575" s="215"/>
      <c r="Q575" s="215" t="str">
        <f>'زنجان زنجانرود یورت شهر'!T12</f>
        <v>*</v>
      </c>
      <c r="R575" s="215"/>
      <c r="S575" s="215" t="str">
        <f>'زنجان زنجانرود یورت شهر'!S12</f>
        <v>*</v>
      </c>
      <c r="T575" s="215"/>
      <c r="U575" s="136">
        <v>212</v>
      </c>
      <c r="V575" s="136">
        <v>641</v>
      </c>
    </row>
    <row r="576" spans="1:35" ht="19.5" customHeight="1" x14ac:dyDescent="0.25">
      <c r="A576" s="67">
        <v>7</v>
      </c>
      <c r="B576" s="264"/>
      <c r="C576" s="217">
        <v>7</v>
      </c>
      <c r="D576" s="215">
        <v>7</v>
      </c>
      <c r="E576" s="444"/>
      <c r="F576" s="215" t="s">
        <v>1596</v>
      </c>
      <c r="G576" s="215" t="s">
        <v>678</v>
      </c>
      <c r="H576" s="215" t="s">
        <v>1583</v>
      </c>
      <c r="I576" s="215" t="s">
        <v>1572</v>
      </c>
      <c r="J576" s="215" t="s">
        <v>1573</v>
      </c>
      <c r="K576" s="215" t="str">
        <f>'زنجان زنجانرود یورت شهر'!J13</f>
        <v>97/10/19</v>
      </c>
      <c r="L576" s="215">
        <f>'[1]زنجان زنجانرود یورت شهر'!G33</f>
        <v>0</v>
      </c>
      <c r="M576" s="215">
        <f>'[1]زنجان زنجانرود یورت شهر'!H33</f>
        <v>0</v>
      </c>
      <c r="N576" s="215" t="str">
        <f>'زنجان زنجانرود یورت شهر'!Q13</f>
        <v>*</v>
      </c>
      <c r="O576" s="215">
        <f>'[1]زنجان زنجانرود یورت شهر'!R33</f>
        <v>0</v>
      </c>
      <c r="P576" s="215"/>
      <c r="Q576" s="215">
        <f>'زنجان زنجانرود یورت شهر'!T13</f>
        <v>0</v>
      </c>
      <c r="R576" s="215"/>
      <c r="S576" s="215" t="str">
        <f>'زنجان زنجانرود یورت شهر'!S13</f>
        <v>*</v>
      </c>
      <c r="T576" s="215"/>
      <c r="U576" s="136">
        <v>200</v>
      </c>
      <c r="V576" s="136">
        <v>628</v>
      </c>
    </row>
    <row r="577" spans="1:35" ht="19.5" customHeight="1" x14ac:dyDescent="0.25">
      <c r="A577" s="67">
        <v>7</v>
      </c>
      <c r="B577" s="264"/>
      <c r="C577" s="217">
        <v>8</v>
      </c>
      <c r="D577" s="215">
        <v>8</v>
      </c>
      <c r="E577" s="444"/>
      <c r="F577" s="215" t="s">
        <v>1636</v>
      </c>
      <c r="G577" s="215" t="s">
        <v>714</v>
      </c>
      <c r="H577" s="215" t="s">
        <v>1635</v>
      </c>
      <c r="I577" s="215" t="s">
        <v>1572</v>
      </c>
      <c r="J577" s="215" t="s">
        <v>1573</v>
      </c>
      <c r="K577" s="215" t="str">
        <f>'زنجان زنجانرود یورت شهر'!J14</f>
        <v>97/10/7</v>
      </c>
      <c r="L577" s="215">
        <f>'[1]زنجان زنجانرود یورت شهر'!G87</f>
        <v>0</v>
      </c>
      <c r="M577" s="215">
        <f>'[1]زنجان زنجانرود یورت شهر'!H87</f>
        <v>0</v>
      </c>
      <c r="N577" s="215" t="str">
        <f>'زنجان زنجانرود یورت شهر'!Q14</f>
        <v>*</v>
      </c>
      <c r="O577" s="215">
        <f>'[1]زنجان زنجانرود یورت شهر'!R87</f>
        <v>0</v>
      </c>
      <c r="P577" s="215"/>
      <c r="Q577" s="215" t="str">
        <f>'زنجان زنجانرود یورت شهر'!T14</f>
        <v>*</v>
      </c>
      <c r="R577" s="215"/>
      <c r="S577" s="215" t="str">
        <f>'زنجان زنجانرود یورت شهر'!S14</f>
        <v>*</v>
      </c>
      <c r="T577" s="215"/>
      <c r="U577" s="136">
        <v>191</v>
      </c>
      <c r="V577" s="136">
        <v>570</v>
      </c>
    </row>
    <row r="578" spans="1:35" ht="19.5" customHeight="1" x14ac:dyDescent="0.25">
      <c r="A578" s="67">
        <v>7</v>
      </c>
      <c r="B578" s="264"/>
      <c r="C578" s="217">
        <v>9</v>
      </c>
      <c r="D578" s="215">
        <v>9</v>
      </c>
      <c r="E578" s="444"/>
      <c r="F578" s="215" t="s">
        <v>1631</v>
      </c>
      <c r="G578" s="215" t="s">
        <v>480</v>
      </c>
      <c r="H578" s="215" t="s">
        <v>1622</v>
      </c>
      <c r="I578" s="215" t="s">
        <v>1572</v>
      </c>
      <c r="J578" s="215" t="s">
        <v>1573</v>
      </c>
      <c r="K578" s="215" t="str">
        <f>'زنجان زنجانرود یورت شهر'!J15</f>
        <v>97/12/ 5</v>
      </c>
      <c r="L578" s="215">
        <f>'[1]زنجان زنجانرود یورت شهر'!G83</f>
        <v>0</v>
      </c>
      <c r="M578" s="215">
        <f>'[1]زنجان زنجانرود یورت شهر'!H83</f>
        <v>0</v>
      </c>
      <c r="N578" s="215" t="str">
        <f>'زنجان زنجانرود یورت شهر'!Q15</f>
        <v>*</v>
      </c>
      <c r="O578" s="215">
        <f>'[1]زنجان زنجانرود یورت شهر'!R83</f>
        <v>0</v>
      </c>
      <c r="P578" s="215"/>
      <c r="Q578" s="215" t="str">
        <f>'زنجان زنجانرود یورت شهر'!T15</f>
        <v>*</v>
      </c>
      <c r="R578" s="215"/>
      <c r="S578" s="215" t="str">
        <f>'زنجان زنجانرود یورت شهر'!S15</f>
        <v>*</v>
      </c>
      <c r="T578" s="215"/>
      <c r="U578" s="136">
        <v>179</v>
      </c>
      <c r="V578" s="136">
        <v>551</v>
      </c>
    </row>
    <row r="579" spans="1:35" s="56" customFormat="1" ht="19.5" customHeight="1" x14ac:dyDescent="0.25">
      <c r="A579" s="66">
        <v>7</v>
      </c>
      <c r="B579" s="264"/>
      <c r="C579" s="217">
        <v>10</v>
      </c>
      <c r="D579" s="228">
        <v>10</v>
      </c>
      <c r="E579" s="444"/>
      <c r="F579" s="215" t="s">
        <v>1600</v>
      </c>
      <c r="G579" s="215" t="s">
        <v>683</v>
      </c>
      <c r="H579" s="215" t="s">
        <v>1583</v>
      </c>
      <c r="I579" s="215" t="s">
        <v>1572</v>
      </c>
      <c r="J579" s="215" t="s">
        <v>1573</v>
      </c>
      <c r="K579" s="215" t="str">
        <f>'زنجان زنجانرود یورت شهر'!J16</f>
        <v>97/10/8</v>
      </c>
      <c r="L579" s="215">
        <f>'[1]زنجان زنجانرود یورت شهر'!G37</f>
        <v>0</v>
      </c>
      <c r="M579" s="215">
        <f>'[1]زنجان زنجانرود یورت شهر'!H37</f>
        <v>0</v>
      </c>
      <c r="N579" s="215" t="str">
        <f>'زنجان زنجانرود یورت شهر'!Q16</f>
        <v>*</v>
      </c>
      <c r="O579" s="215">
        <f>'[1]زنجان زنجانرود یورت شهر'!R37</f>
        <v>0</v>
      </c>
      <c r="P579" s="215"/>
      <c r="Q579" s="215" t="str">
        <f>'زنجان زنجانرود یورت شهر'!T16</f>
        <v>*</v>
      </c>
      <c r="R579" s="215"/>
      <c r="S579" s="215" t="str">
        <f>'زنجان زنجانرود یورت شهر'!S16</f>
        <v>*</v>
      </c>
      <c r="T579" s="215"/>
      <c r="U579" s="136">
        <v>173</v>
      </c>
      <c r="V579" s="136">
        <v>621</v>
      </c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</row>
    <row r="580" spans="1:35" ht="19.5" customHeight="1" x14ac:dyDescent="0.25">
      <c r="A580" s="67">
        <v>7</v>
      </c>
      <c r="B580" s="264"/>
      <c r="C580" s="217">
        <v>11</v>
      </c>
      <c r="D580" s="215">
        <v>11</v>
      </c>
      <c r="E580" s="444"/>
      <c r="F580" s="215" t="s">
        <v>1662</v>
      </c>
      <c r="G580" s="215" t="s">
        <v>737</v>
      </c>
      <c r="H580" s="215" t="s">
        <v>1635</v>
      </c>
      <c r="I580" s="215" t="s">
        <v>1572</v>
      </c>
      <c r="J580" s="215" t="s">
        <v>1573</v>
      </c>
      <c r="K580" s="215" t="str">
        <f>'زنجان زنجانرود یورت شهر'!J17</f>
        <v>97/10/7</v>
      </c>
      <c r="L580" s="215">
        <f>'[1]زنجان زنجانرود یورت شهر'!G119</f>
        <v>0</v>
      </c>
      <c r="M580" s="215">
        <f>'[1]زنجان زنجانرود یورت شهر'!H119</f>
        <v>0</v>
      </c>
      <c r="N580" s="215" t="str">
        <f>'زنجان زنجانرود یورت شهر'!Q17</f>
        <v>*</v>
      </c>
      <c r="O580" s="215">
        <f>'[1]زنجان زنجانرود یورت شهر'!R119</f>
        <v>0</v>
      </c>
      <c r="P580" s="215"/>
      <c r="Q580" s="215" t="str">
        <f>'زنجان زنجانرود یورت شهر'!T17</f>
        <v>*</v>
      </c>
      <c r="R580" s="215"/>
      <c r="S580" s="215" t="str">
        <f>'زنجان زنجانرود یورت شهر'!S17</f>
        <v>*</v>
      </c>
      <c r="T580" s="215"/>
      <c r="U580" s="136">
        <v>170</v>
      </c>
      <c r="V580" s="136">
        <v>655</v>
      </c>
    </row>
    <row r="581" spans="1:35" ht="19.5" customHeight="1" x14ac:dyDescent="0.25">
      <c r="A581" s="67">
        <v>7</v>
      </c>
      <c r="B581" s="264"/>
      <c r="C581" s="217">
        <v>12</v>
      </c>
      <c r="D581" s="215">
        <v>12</v>
      </c>
      <c r="E581" s="444"/>
      <c r="F581" s="215" t="s">
        <v>1612</v>
      </c>
      <c r="G581" s="215" t="s">
        <v>693</v>
      </c>
      <c r="H581" s="215" t="s">
        <v>1583</v>
      </c>
      <c r="I581" s="215" t="s">
        <v>1572</v>
      </c>
      <c r="J581" s="215" t="s">
        <v>1573</v>
      </c>
      <c r="K581" s="215" t="str">
        <f>'زنجان زنجانرود یورت شهر'!J18</f>
        <v>97/10/19</v>
      </c>
      <c r="L581" s="215">
        <f>'[1]زنجان زنجانرود یورت شهر'!G61</f>
        <v>0</v>
      </c>
      <c r="M581" s="215">
        <f>'[1]زنجان زنجانرود یورت شهر'!H61</f>
        <v>0</v>
      </c>
      <c r="N581" s="215" t="str">
        <f>'زنجان زنجانرود یورت شهر'!Q18</f>
        <v>*</v>
      </c>
      <c r="O581" s="215">
        <f>'[1]زنجان زنجانرود یورت شهر'!R61</f>
        <v>0</v>
      </c>
      <c r="P581" s="215"/>
      <c r="Q581" s="215">
        <f>'زنجان زنجانرود یورت شهر'!T18</f>
        <v>0</v>
      </c>
      <c r="R581" s="215"/>
      <c r="S581" s="215" t="str">
        <f>'زنجان زنجانرود یورت شهر'!S18</f>
        <v>*</v>
      </c>
      <c r="T581" s="215"/>
      <c r="U581" s="136">
        <v>161</v>
      </c>
      <c r="V581" s="136">
        <v>529</v>
      </c>
    </row>
    <row r="582" spans="1:35" ht="19.5" customHeight="1" x14ac:dyDescent="0.25">
      <c r="A582" s="67">
        <v>7</v>
      </c>
      <c r="B582" s="264"/>
      <c r="C582" s="217">
        <v>13</v>
      </c>
      <c r="D582" s="215">
        <v>13</v>
      </c>
      <c r="E582" s="444"/>
      <c r="F582" s="215" t="s">
        <v>1621</v>
      </c>
      <c r="G582" s="215" t="s">
        <v>702</v>
      </c>
      <c r="H582" s="215" t="s">
        <v>1622</v>
      </c>
      <c r="I582" s="215" t="s">
        <v>1572</v>
      </c>
      <c r="J582" s="215" t="s">
        <v>1573</v>
      </c>
      <c r="K582" s="215" t="str">
        <f>'زنجان زنجانرود یورت شهر'!J19</f>
        <v>97/12/ 5</v>
      </c>
      <c r="L582" s="215">
        <f>'[1]زنجان زنجانرود یورت شهر'!G73</f>
        <v>0</v>
      </c>
      <c r="M582" s="215">
        <f>'[1]زنجان زنجانرود یورت شهر'!H73</f>
        <v>0</v>
      </c>
      <c r="N582" s="215" t="str">
        <f>'زنجان زنجانرود یورت شهر'!Q19</f>
        <v>*</v>
      </c>
      <c r="O582" s="215">
        <f>'[1]زنجان زنجانرود یورت شهر'!R73</f>
        <v>0</v>
      </c>
      <c r="P582" s="215"/>
      <c r="Q582" s="215" t="str">
        <f>'زنجان زنجانرود یورت شهر'!T19</f>
        <v>*</v>
      </c>
      <c r="R582" s="215"/>
      <c r="S582" s="215" t="str">
        <f>'زنجان زنجانرود یورت شهر'!S19</f>
        <v>*</v>
      </c>
      <c r="T582" s="215"/>
      <c r="U582" s="136">
        <v>148</v>
      </c>
      <c r="V582" s="136">
        <v>547</v>
      </c>
    </row>
    <row r="583" spans="1:35" ht="19.5" customHeight="1" x14ac:dyDescent="0.25">
      <c r="A583" s="67">
        <v>7</v>
      </c>
      <c r="B583" s="264"/>
      <c r="C583" s="217">
        <v>14</v>
      </c>
      <c r="D583" s="215">
        <v>14</v>
      </c>
      <c r="E583" s="444"/>
      <c r="F583" s="215" t="s">
        <v>1639</v>
      </c>
      <c r="G583" s="215" t="s">
        <v>718</v>
      </c>
      <c r="H583" s="215" t="s">
        <v>1635</v>
      </c>
      <c r="I583" s="215" t="s">
        <v>1572</v>
      </c>
      <c r="J583" s="215" t="s">
        <v>1573</v>
      </c>
      <c r="K583" s="215" t="str">
        <f>'زنجان زنجانرود یورت شهر'!J20</f>
        <v>97/10/6</v>
      </c>
      <c r="L583" s="215">
        <f>'[1]زنجان زنجانرود یورت شهر'!G92</f>
        <v>0</v>
      </c>
      <c r="M583" s="215">
        <f>'[1]زنجان زنجانرود یورت شهر'!H92</f>
        <v>0</v>
      </c>
      <c r="N583" s="215" t="str">
        <f>'زنجان زنجانرود یورت شهر'!Q20</f>
        <v>*</v>
      </c>
      <c r="O583" s="215">
        <f>'[1]زنجان زنجانرود یورت شهر'!R92</f>
        <v>0</v>
      </c>
      <c r="P583" s="215"/>
      <c r="Q583" s="215" t="str">
        <f>'زنجان زنجانرود یورت شهر'!T20</f>
        <v>*</v>
      </c>
      <c r="R583" s="215"/>
      <c r="S583" s="215" t="str">
        <f>'زنجان زنجانرود یورت شهر'!S20</f>
        <v>*</v>
      </c>
      <c r="T583" s="215"/>
      <c r="U583" s="136">
        <v>147</v>
      </c>
      <c r="V583" s="136">
        <v>416</v>
      </c>
    </row>
    <row r="584" spans="1:35" ht="19.5" customHeight="1" x14ac:dyDescent="0.25">
      <c r="A584" s="67">
        <v>7</v>
      </c>
      <c r="B584" s="264"/>
      <c r="C584" s="217">
        <v>15</v>
      </c>
      <c r="D584" s="215">
        <v>15</v>
      </c>
      <c r="E584" s="444"/>
      <c r="F584" s="215" t="s">
        <v>1643</v>
      </c>
      <c r="G584" s="215" t="s">
        <v>721</v>
      </c>
      <c r="H584" s="215" t="s">
        <v>1635</v>
      </c>
      <c r="I584" s="215" t="s">
        <v>1572</v>
      </c>
      <c r="J584" s="215" t="s">
        <v>1573</v>
      </c>
      <c r="K584" s="215" t="str">
        <f>'زنجان زنجانرود یورت شهر'!J21</f>
        <v>97/10/6</v>
      </c>
      <c r="L584" s="215">
        <f>'[1]زنجان زنجانرود یورت شهر'!G97</f>
        <v>0</v>
      </c>
      <c r="M584" s="215">
        <f>'[1]زنجان زنجانرود یورت شهر'!H97</f>
        <v>0</v>
      </c>
      <c r="N584" s="215" t="str">
        <f>'زنجان زنجانرود یورت شهر'!Q21</f>
        <v>*</v>
      </c>
      <c r="O584" s="215">
        <f>'[1]زنجان زنجانرود یورت شهر'!R97</f>
        <v>0</v>
      </c>
      <c r="P584" s="215"/>
      <c r="Q584" s="215" t="str">
        <f>'زنجان زنجانرود یورت شهر'!T21</f>
        <v>*</v>
      </c>
      <c r="R584" s="215"/>
      <c r="S584" s="215" t="str">
        <f>'زنجان زنجانرود یورت شهر'!S21</f>
        <v>*</v>
      </c>
      <c r="T584" s="215"/>
      <c r="U584" s="136">
        <v>137</v>
      </c>
      <c r="V584" s="136">
        <v>433</v>
      </c>
    </row>
    <row r="585" spans="1:35" ht="19.5" customHeight="1" x14ac:dyDescent="0.25">
      <c r="A585" s="67">
        <v>7</v>
      </c>
      <c r="B585" s="264"/>
      <c r="C585" s="217">
        <v>16</v>
      </c>
      <c r="D585" s="215">
        <v>16</v>
      </c>
      <c r="E585" s="444"/>
      <c r="F585" s="215" t="s">
        <v>1638</v>
      </c>
      <c r="G585" s="215" t="s">
        <v>717</v>
      </c>
      <c r="H585" s="215" t="s">
        <v>1635</v>
      </c>
      <c r="I585" s="215" t="s">
        <v>1572</v>
      </c>
      <c r="J585" s="215" t="s">
        <v>1573</v>
      </c>
      <c r="K585" s="215" t="str">
        <f>'زنجان زنجانرود یورت شهر'!J22</f>
        <v>97/10/7</v>
      </c>
      <c r="L585" s="215">
        <f>'[1]زنجان زنجانرود یورت شهر'!G91</f>
        <v>0</v>
      </c>
      <c r="M585" s="215">
        <f>'[1]زنجان زنجانرود یورت شهر'!H91</f>
        <v>0</v>
      </c>
      <c r="N585" s="215" t="str">
        <f>'زنجان زنجانرود یورت شهر'!Q22</f>
        <v>*</v>
      </c>
      <c r="O585" s="215">
        <f>'[1]زنجان زنجانرود یورت شهر'!R91</f>
        <v>0</v>
      </c>
      <c r="P585" s="215"/>
      <c r="Q585" s="215" t="str">
        <f>'زنجان زنجانرود یورت شهر'!T22</f>
        <v>*</v>
      </c>
      <c r="R585" s="215"/>
      <c r="S585" s="215" t="str">
        <f>'زنجان زنجانرود یورت شهر'!S22</f>
        <v>*</v>
      </c>
      <c r="T585" s="215"/>
      <c r="U585" s="136">
        <v>131</v>
      </c>
      <c r="V585" s="136">
        <v>477</v>
      </c>
    </row>
    <row r="586" spans="1:35" ht="19.5" customHeight="1" x14ac:dyDescent="0.25">
      <c r="A586" s="67">
        <v>7</v>
      </c>
      <c r="B586" s="264"/>
      <c r="C586" s="217">
        <v>17</v>
      </c>
      <c r="D586" s="215">
        <v>17</v>
      </c>
      <c r="E586" s="444"/>
      <c r="F586" s="215" t="s">
        <v>1657</v>
      </c>
      <c r="G586" s="215" t="s">
        <v>153</v>
      </c>
      <c r="H586" s="215" t="s">
        <v>1635</v>
      </c>
      <c r="I586" s="215" t="s">
        <v>1572</v>
      </c>
      <c r="J586" s="215" t="s">
        <v>1573</v>
      </c>
      <c r="K586" s="215" t="str">
        <f>'زنجان زنجانرود یورت شهر'!J23</f>
        <v>97/12/ 9</v>
      </c>
      <c r="L586" s="215">
        <f>'[1]زنجان زنجانرود یورت شهر'!G114</f>
        <v>0</v>
      </c>
      <c r="M586" s="215">
        <f>'[1]زنجان زنجانرود یورت شهر'!H114</f>
        <v>0</v>
      </c>
      <c r="N586" s="215" t="str">
        <f>'زنجان زنجانرود یورت شهر'!Q23</f>
        <v>*</v>
      </c>
      <c r="O586" s="215">
        <f>'[1]زنجان زنجانرود یورت شهر'!R114</f>
        <v>0</v>
      </c>
      <c r="P586" s="215"/>
      <c r="Q586" s="215" t="str">
        <f>'زنجان زنجانرود یورت شهر'!T23</f>
        <v>*</v>
      </c>
      <c r="R586" s="215"/>
      <c r="S586" s="215" t="str">
        <f>'زنجان زنجانرود یورت شهر'!S23</f>
        <v>*</v>
      </c>
      <c r="T586" s="215"/>
      <c r="U586" s="136">
        <v>124</v>
      </c>
      <c r="V586" s="136">
        <v>470</v>
      </c>
    </row>
    <row r="587" spans="1:35" ht="19.5" customHeight="1" x14ac:dyDescent="0.25">
      <c r="A587" s="67">
        <v>7</v>
      </c>
      <c r="B587" s="264"/>
      <c r="C587" s="217">
        <v>18</v>
      </c>
      <c r="D587" s="215">
        <v>18</v>
      </c>
      <c r="E587" s="444"/>
      <c r="F587" s="215" t="s">
        <v>1579</v>
      </c>
      <c r="G587" s="215" t="s">
        <v>663</v>
      </c>
      <c r="H587" s="215" t="s">
        <v>1571</v>
      </c>
      <c r="I587" s="215" t="s">
        <v>1572</v>
      </c>
      <c r="J587" s="215" t="s">
        <v>1573</v>
      </c>
      <c r="K587" s="215" t="str">
        <f>'زنجان زنجانرود یورت شهر'!J24</f>
        <v>97/10/6</v>
      </c>
      <c r="L587" s="215">
        <f>'[1]زنجان زنجانرود یورت شهر'!G14</f>
        <v>0</v>
      </c>
      <c r="M587" s="215">
        <f>'[1]زنجان زنجانرود یورت شهر'!H14</f>
        <v>0</v>
      </c>
      <c r="N587" s="215" t="str">
        <f>'زنجان زنجانرود یورت شهر'!Q24</f>
        <v>*</v>
      </c>
      <c r="O587" s="215">
        <f>'[1]زنجان زنجانرود یورت شهر'!R14</f>
        <v>0</v>
      </c>
      <c r="P587" s="215"/>
      <c r="Q587" s="215" t="str">
        <f>'زنجان زنجانرود یورت شهر'!T24</f>
        <v>*</v>
      </c>
      <c r="R587" s="215"/>
      <c r="S587" s="215" t="str">
        <f>'زنجان زنجانرود یورت شهر'!S24</f>
        <v>*</v>
      </c>
      <c r="T587" s="215"/>
      <c r="U587" s="136">
        <v>108</v>
      </c>
      <c r="V587" s="136">
        <v>427</v>
      </c>
    </row>
    <row r="588" spans="1:35" ht="19.5" customHeight="1" x14ac:dyDescent="0.25">
      <c r="A588" s="67">
        <v>7</v>
      </c>
      <c r="B588" s="264"/>
      <c r="C588" s="217">
        <v>19</v>
      </c>
      <c r="D588" s="215">
        <v>19</v>
      </c>
      <c r="E588" s="444"/>
      <c r="F588" s="215" t="s">
        <v>1614</v>
      </c>
      <c r="G588" s="215" t="s">
        <v>695</v>
      </c>
      <c r="H588" s="215" t="s">
        <v>1583</v>
      </c>
      <c r="I588" s="215" t="s">
        <v>1572</v>
      </c>
      <c r="J588" s="215" t="s">
        <v>1573</v>
      </c>
      <c r="K588" s="215" t="str">
        <f>'زنجان زنجانرود یورت شهر'!J25</f>
        <v>97/10/19</v>
      </c>
      <c r="L588" s="215">
        <f>'[1]زنجان زنجانرود یورت شهر'!G63</f>
        <v>0</v>
      </c>
      <c r="M588" s="215">
        <f>'[1]زنجان زنجانرود یورت شهر'!H63</f>
        <v>0</v>
      </c>
      <c r="N588" s="215" t="str">
        <f>'زنجان زنجانرود یورت شهر'!Q25</f>
        <v>*</v>
      </c>
      <c r="O588" s="215">
        <f>'[1]زنجان زنجانرود یورت شهر'!R63</f>
        <v>0</v>
      </c>
      <c r="P588" s="215"/>
      <c r="Q588" s="215" t="str">
        <f>'زنجان زنجانرود یورت شهر'!T25</f>
        <v>*</v>
      </c>
      <c r="R588" s="215"/>
      <c r="S588" s="215" t="str">
        <f>'زنجان زنجانرود یورت شهر'!S25</f>
        <v>*</v>
      </c>
      <c r="T588" s="215"/>
      <c r="U588" s="136">
        <v>108</v>
      </c>
      <c r="V588" s="136">
        <v>359</v>
      </c>
    </row>
    <row r="589" spans="1:35" ht="19.5" customHeight="1" x14ac:dyDescent="0.25">
      <c r="A589" s="67">
        <v>7</v>
      </c>
      <c r="B589" s="264"/>
      <c r="C589" s="217">
        <v>20</v>
      </c>
      <c r="D589" s="215">
        <v>20</v>
      </c>
      <c r="E589" s="444"/>
      <c r="F589" s="215" t="s">
        <v>1619</v>
      </c>
      <c r="G589" s="215" t="s">
        <v>701</v>
      </c>
      <c r="H589" s="215" t="s">
        <v>1583</v>
      </c>
      <c r="I589" s="215" t="s">
        <v>1572</v>
      </c>
      <c r="J589" s="215" t="s">
        <v>1573</v>
      </c>
      <c r="K589" s="215" t="str">
        <f>'زنجان زنجانرود یورت شهر'!J26</f>
        <v>97/10/19</v>
      </c>
      <c r="L589" s="215">
        <f>'[1]زنجان زنجانرود یورت شهر'!G71</f>
        <v>0</v>
      </c>
      <c r="M589" s="215">
        <f>'[1]زنجان زنجانرود یورت شهر'!H71</f>
        <v>0</v>
      </c>
      <c r="N589" s="215" t="str">
        <f>'زنجان زنجانرود یورت شهر'!Q26</f>
        <v>*</v>
      </c>
      <c r="O589" s="215">
        <f>'[1]زنجان زنجانرود یورت شهر'!R71</f>
        <v>0</v>
      </c>
      <c r="P589" s="215"/>
      <c r="Q589" s="215">
        <f>'زنجان زنجانرود یورت شهر'!T26</f>
        <v>0</v>
      </c>
      <c r="R589" s="215"/>
      <c r="S589" s="215" t="str">
        <f>'زنجان زنجانرود یورت شهر'!S26</f>
        <v>*</v>
      </c>
      <c r="T589" s="215"/>
      <c r="U589" s="136">
        <v>99</v>
      </c>
      <c r="V589" s="136">
        <v>330</v>
      </c>
    </row>
    <row r="590" spans="1:35" ht="19.5" customHeight="1" x14ac:dyDescent="0.25">
      <c r="A590" s="67">
        <v>7</v>
      </c>
      <c r="B590" s="264"/>
      <c r="C590" s="217">
        <v>21</v>
      </c>
      <c r="D590" s="215">
        <v>21</v>
      </c>
      <c r="E590" s="444"/>
      <c r="F590" s="215" t="s">
        <v>1575</v>
      </c>
      <c r="G590" s="215" t="s">
        <v>657</v>
      </c>
      <c r="H590" s="215" t="s">
        <v>1571</v>
      </c>
      <c r="I590" s="215" t="s">
        <v>1572</v>
      </c>
      <c r="J590" s="215" t="s">
        <v>1573</v>
      </c>
      <c r="K590" s="215" t="str">
        <f>'زنجان زنجانرود یورت شهر'!J27</f>
        <v>97/10/6</v>
      </c>
      <c r="L590" s="215">
        <f>'[1]زنجان زنجانرود یورت شهر'!G10</f>
        <v>0</v>
      </c>
      <c r="M590" s="215">
        <f>'[1]زنجان زنجانرود یورت شهر'!H10</f>
        <v>0</v>
      </c>
      <c r="N590" s="215" t="str">
        <f>'زنجان زنجانرود یورت شهر'!Q27</f>
        <v>*</v>
      </c>
      <c r="O590" s="215">
        <f>'[1]زنجان زنجانرود یورت شهر'!R10</f>
        <v>0</v>
      </c>
      <c r="P590" s="215"/>
      <c r="Q590" s="215" t="str">
        <f>'زنجان زنجانرود یورت شهر'!T27</f>
        <v>*</v>
      </c>
      <c r="R590" s="215"/>
      <c r="S590" s="215" t="str">
        <f>'زنجان زنجانرود یورت شهر'!S27</f>
        <v>*</v>
      </c>
      <c r="T590" s="215"/>
      <c r="U590" s="136">
        <v>96</v>
      </c>
      <c r="V590" s="136">
        <v>360</v>
      </c>
    </row>
    <row r="591" spans="1:35" ht="19.5" customHeight="1" x14ac:dyDescent="0.25">
      <c r="A591" s="67">
        <v>7</v>
      </c>
      <c r="B591" s="264"/>
      <c r="C591" s="217">
        <v>22</v>
      </c>
      <c r="D591" s="215">
        <v>22</v>
      </c>
      <c r="E591" s="444"/>
      <c r="F591" s="215" t="s">
        <v>1618</v>
      </c>
      <c r="G591" s="215" t="s">
        <v>700</v>
      </c>
      <c r="H591" s="215" t="s">
        <v>1583</v>
      </c>
      <c r="I591" s="215" t="s">
        <v>1572</v>
      </c>
      <c r="J591" s="215" t="s">
        <v>1573</v>
      </c>
      <c r="K591" s="215" t="str">
        <f>'زنجان زنجانرود یورت شهر'!J28</f>
        <v>97/10/7</v>
      </c>
      <c r="L591" s="215">
        <f>'[1]زنجان زنجانرود یورت شهر'!G70</f>
        <v>0</v>
      </c>
      <c r="M591" s="215">
        <f>'[1]زنجان زنجانرود یورت شهر'!H70</f>
        <v>0</v>
      </c>
      <c r="N591" s="215" t="str">
        <f>'زنجان زنجانرود یورت شهر'!Q28</f>
        <v>*</v>
      </c>
      <c r="O591" s="215">
        <f>'[1]زنجان زنجانرود یورت شهر'!R70</f>
        <v>0</v>
      </c>
      <c r="P591" s="215"/>
      <c r="Q591" s="215" t="str">
        <f>'زنجان زنجانرود یورت شهر'!T28</f>
        <v>*</v>
      </c>
      <c r="R591" s="215"/>
      <c r="S591" s="215" t="str">
        <f>'زنجان زنجانرود یورت شهر'!S28</f>
        <v>*</v>
      </c>
      <c r="T591" s="215"/>
      <c r="U591" s="136">
        <v>96</v>
      </c>
      <c r="V591" s="136">
        <v>295</v>
      </c>
    </row>
    <row r="592" spans="1:35" ht="19.5" customHeight="1" x14ac:dyDescent="0.25">
      <c r="A592" s="67">
        <v>7</v>
      </c>
      <c r="B592" s="264"/>
      <c r="C592" s="217">
        <v>23</v>
      </c>
      <c r="D592" s="215">
        <v>23</v>
      </c>
      <c r="E592" s="444"/>
      <c r="F592" s="215" t="s">
        <v>1641</v>
      </c>
      <c r="G592" s="215" t="s">
        <v>719</v>
      </c>
      <c r="H592" s="215" t="s">
        <v>1635</v>
      </c>
      <c r="I592" s="215" t="s">
        <v>1572</v>
      </c>
      <c r="J592" s="215" t="s">
        <v>1573</v>
      </c>
      <c r="K592" s="215" t="str">
        <f>'زنجان زنجانرود یورت شهر'!J29</f>
        <v>97/10/6</v>
      </c>
      <c r="L592" s="215">
        <f>'[1]زنجان زنجانرود یورت شهر'!G95</f>
        <v>0</v>
      </c>
      <c r="M592" s="215">
        <f>'[1]زنجان زنجانرود یورت شهر'!H95</f>
        <v>0</v>
      </c>
      <c r="N592" s="215" t="str">
        <f>'زنجان زنجانرود یورت شهر'!Q29</f>
        <v>*</v>
      </c>
      <c r="O592" s="215">
        <f>'[1]زنجان زنجانرود یورت شهر'!R95</f>
        <v>0</v>
      </c>
      <c r="P592" s="215"/>
      <c r="Q592" s="215" t="str">
        <f>'زنجان زنجانرود یورت شهر'!T29</f>
        <v>*</v>
      </c>
      <c r="R592" s="215"/>
      <c r="S592" s="215" t="str">
        <f>'زنجان زنجانرود یورت شهر'!S29</f>
        <v>*</v>
      </c>
      <c r="T592" s="215"/>
      <c r="U592" s="136">
        <v>95</v>
      </c>
      <c r="V592" s="136">
        <v>262</v>
      </c>
    </row>
    <row r="593" spans="1:35" ht="19.5" customHeight="1" x14ac:dyDescent="0.25">
      <c r="A593" s="67">
        <v>7</v>
      </c>
      <c r="B593" s="264"/>
      <c r="C593" s="217">
        <v>24</v>
      </c>
      <c r="D593" s="215">
        <v>24</v>
      </c>
      <c r="E593" s="444"/>
      <c r="F593" s="215" t="s">
        <v>1615</v>
      </c>
      <c r="G593" s="215" t="s">
        <v>697</v>
      </c>
      <c r="H593" s="215" t="s">
        <v>1583</v>
      </c>
      <c r="I593" s="215" t="s">
        <v>1572</v>
      </c>
      <c r="J593" s="215" t="s">
        <v>1573</v>
      </c>
      <c r="K593" s="215" t="str">
        <f>'زنجان زنجانرود یورت شهر'!J30</f>
        <v>97/10/19</v>
      </c>
      <c r="L593" s="215">
        <f>'[1]زنجان زنجانرود یورت شهر'!G66</f>
        <v>0</v>
      </c>
      <c r="M593" s="215">
        <f>'[1]زنجان زنجانرود یورت شهر'!H66</f>
        <v>0</v>
      </c>
      <c r="N593" s="215" t="str">
        <f>'زنجان زنجانرود یورت شهر'!Q30</f>
        <v>*</v>
      </c>
      <c r="O593" s="215">
        <f>'[1]زنجان زنجانرود یورت شهر'!R66</f>
        <v>0</v>
      </c>
      <c r="P593" s="215"/>
      <c r="Q593" s="215" t="str">
        <f>'زنجان زنجانرود یورت شهر'!T30</f>
        <v>*</v>
      </c>
      <c r="R593" s="215"/>
      <c r="S593" s="215" t="str">
        <f>'زنجان زنجانرود یورت شهر'!S30</f>
        <v>*</v>
      </c>
      <c r="T593" s="215"/>
      <c r="U593" s="136">
        <v>90</v>
      </c>
      <c r="V593" s="136">
        <v>239</v>
      </c>
    </row>
    <row r="594" spans="1:35" ht="19.5" customHeight="1" x14ac:dyDescent="0.25">
      <c r="A594" s="67">
        <v>7</v>
      </c>
      <c r="B594" s="264"/>
      <c r="C594" s="217">
        <v>25</v>
      </c>
      <c r="D594" s="215">
        <v>25</v>
      </c>
      <c r="E594" s="444"/>
      <c r="F594" s="215" t="s">
        <v>1580</v>
      </c>
      <c r="G594" s="215" t="s">
        <v>664</v>
      </c>
      <c r="H594" s="215" t="s">
        <v>1571</v>
      </c>
      <c r="I594" s="215" t="s">
        <v>1572</v>
      </c>
      <c r="J594" s="215" t="s">
        <v>1573</v>
      </c>
      <c r="K594" s="215" t="str">
        <f>'زنجان زنجانرود یورت شهر'!J31</f>
        <v>97/10/8</v>
      </c>
      <c r="L594" s="215">
        <f>'[1]زنجان زنجانرود یورت شهر'!G15</f>
        <v>0</v>
      </c>
      <c r="M594" s="215">
        <f>'[1]زنجان زنجانرود یورت شهر'!H15</f>
        <v>0</v>
      </c>
      <c r="N594" s="215" t="str">
        <f>'زنجان زنجانرود یورت شهر'!Q31</f>
        <v>*</v>
      </c>
      <c r="O594" s="215">
        <f>'[1]زنجان زنجانرود یورت شهر'!R15</f>
        <v>0</v>
      </c>
      <c r="P594" s="215"/>
      <c r="Q594" s="215" t="str">
        <f>'زنجان زنجانرود یورت شهر'!T31</f>
        <v>*</v>
      </c>
      <c r="R594" s="215"/>
      <c r="S594" s="215" t="str">
        <f>'زنجان زنجانرود یورت شهر'!S31</f>
        <v>*</v>
      </c>
      <c r="T594" s="215"/>
      <c r="U594" s="136">
        <v>79</v>
      </c>
      <c r="V594" s="136">
        <v>242</v>
      </c>
    </row>
    <row r="595" spans="1:35" ht="19.5" customHeight="1" x14ac:dyDescent="0.25">
      <c r="A595" s="67">
        <v>7</v>
      </c>
      <c r="B595" s="264"/>
      <c r="C595" s="217">
        <v>26</v>
      </c>
      <c r="D595" s="215">
        <v>26</v>
      </c>
      <c r="E595" s="444"/>
      <c r="F595" s="215" t="s">
        <v>1620</v>
      </c>
      <c r="G595" s="215" t="s">
        <v>510</v>
      </c>
      <c r="H595" s="215" t="s">
        <v>1583</v>
      </c>
      <c r="I595" s="215" t="s">
        <v>1572</v>
      </c>
      <c r="J595" s="215" t="s">
        <v>1573</v>
      </c>
      <c r="K595" s="215" t="str">
        <f>'زنجان زنجانرود یورت شهر'!J32</f>
        <v>97/10/7</v>
      </c>
      <c r="L595" s="215">
        <f>'[1]زنجان زنجانرود یورت شهر'!G72</f>
        <v>0</v>
      </c>
      <c r="M595" s="215">
        <f>'[1]زنجان زنجانرود یورت شهر'!H72</f>
        <v>0</v>
      </c>
      <c r="N595" s="215" t="str">
        <f>'زنجان زنجانرود یورت شهر'!Q32</f>
        <v>*</v>
      </c>
      <c r="O595" s="215">
        <f>'[1]زنجان زنجانرود یورت شهر'!R72</f>
        <v>0</v>
      </c>
      <c r="P595" s="215"/>
      <c r="Q595" s="215" t="str">
        <f>'زنجان زنجانرود یورت شهر'!T32</f>
        <v>*</v>
      </c>
      <c r="R595" s="215"/>
      <c r="S595" s="215" t="str">
        <f>'زنجان زنجانرود یورت شهر'!S32</f>
        <v>*</v>
      </c>
      <c r="T595" s="215"/>
      <c r="U595" s="136">
        <v>75</v>
      </c>
      <c r="V595" s="136">
        <v>234</v>
      </c>
    </row>
    <row r="596" spans="1:35" ht="19.5" customHeight="1" x14ac:dyDescent="0.25">
      <c r="A596" s="67">
        <v>7</v>
      </c>
      <c r="B596" s="264"/>
      <c r="C596" s="217">
        <v>27</v>
      </c>
      <c r="D596" s="215">
        <v>27</v>
      </c>
      <c r="E596" s="444"/>
      <c r="F596" s="215" t="s">
        <v>1637</v>
      </c>
      <c r="G596" s="215" t="s">
        <v>715</v>
      </c>
      <c r="H596" s="215" t="s">
        <v>1635</v>
      </c>
      <c r="I596" s="215" t="s">
        <v>1572</v>
      </c>
      <c r="J596" s="215" t="s">
        <v>1573</v>
      </c>
      <c r="K596" s="215" t="str">
        <f>'زنجان زنجانرود یورت شهر'!J33</f>
        <v>97/10/7</v>
      </c>
      <c r="L596" s="215">
        <f>'[1]زنجان زنجانرود یورت شهر'!G89</f>
        <v>0</v>
      </c>
      <c r="M596" s="215">
        <f>'[1]زنجان زنجانرود یورت شهر'!H89</f>
        <v>0</v>
      </c>
      <c r="N596" s="215" t="str">
        <f>'زنجان زنجانرود یورت شهر'!Q33</f>
        <v>*</v>
      </c>
      <c r="O596" s="215">
        <f>'[1]زنجان زنجانرود یورت شهر'!R89</f>
        <v>0</v>
      </c>
      <c r="P596" s="215"/>
      <c r="Q596" s="215" t="str">
        <f>'زنجان زنجانرود یورت شهر'!T33</f>
        <v>*</v>
      </c>
      <c r="R596" s="215"/>
      <c r="S596" s="215" t="str">
        <f>'زنجان زنجانرود یورت شهر'!S33</f>
        <v>*</v>
      </c>
      <c r="T596" s="215"/>
      <c r="U596" s="136">
        <v>70</v>
      </c>
      <c r="V596" s="136">
        <v>215</v>
      </c>
    </row>
    <row r="597" spans="1:35" ht="19.5" customHeight="1" x14ac:dyDescent="0.25">
      <c r="A597" s="67">
        <v>7</v>
      </c>
      <c r="B597" s="264"/>
      <c r="C597" s="217">
        <v>28</v>
      </c>
      <c r="D597" s="215">
        <v>28</v>
      </c>
      <c r="E597" s="444"/>
      <c r="F597" s="215" t="s">
        <v>1646</v>
      </c>
      <c r="G597" s="215" t="s">
        <v>724</v>
      </c>
      <c r="H597" s="215" t="s">
        <v>1635</v>
      </c>
      <c r="I597" s="215" t="s">
        <v>1572</v>
      </c>
      <c r="J597" s="215" t="s">
        <v>1573</v>
      </c>
      <c r="K597" s="215" t="str">
        <f>'زنجان زنجانرود یورت شهر'!J34</f>
        <v>97/12/ 9</v>
      </c>
      <c r="L597" s="215">
        <f>'[1]زنجان زنجانرود یورت شهر'!G100</f>
        <v>0</v>
      </c>
      <c r="M597" s="215">
        <f>'[1]زنجان زنجانرود یورت شهر'!H100</f>
        <v>0</v>
      </c>
      <c r="N597" s="215" t="str">
        <f>'زنجان زنجانرود یورت شهر'!Q34</f>
        <v>*</v>
      </c>
      <c r="O597" s="215">
        <f>'[1]زنجان زنجانرود یورت شهر'!R100</f>
        <v>0</v>
      </c>
      <c r="P597" s="215"/>
      <c r="Q597" s="215" t="str">
        <f>'زنجان زنجانرود یورت شهر'!T34</f>
        <v>*</v>
      </c>
      <c r="R597" s="215"/>
      <c r="S597" s="215" t="str">
        <f>'زنجان زنجانرود یورت شهر'!S34</f>
        <v>*</v>
      </c>
      <c r="T597" s="215"/>
      <c r="U597" s="136">
        <v>70</v>
      </c>
      <c r="V597" s="136">
        <v>193</v>
      </c>
    </row>
    <row r="598" spans="1:35" ht="19.5" customHeight="1" x14ac:dyDescent="0.25">
      <c r="A598" s="67">
        <v>7</v>
      </c>
      <c r="B598" s="264"/>
      <c r="C598" s="217">
        <v>29</v>
      </c>
      <c r="D598" s="215">
        <v>29</v>
      </c>
      <c r="E598" s="444"/>
      <c r="F598" s="215" t="s">
        <v>1613</v>
      </c>
      <c r="G598" s="215" t="s">
        <v>694</v>
      </c>
      <c r="H598" s="215" t="s">
        <v>1583</v>
      </c>
      <c r="I598" s="215" t="s">
        <v>1572</v>
      </c>
      <c r="J598" s="215" t="s">
        <v>1573</v>
      </c>
      <c r="K598" s="215" t="str">
        <f>'زنجان زنجانرود یورت شهر'!J35</f>
        <v>97/10/19</v>
      </c>
      <c r="L598" s="215">
        <f>'[1]زنجان زنجانرود یورت شهر'!G62</f>
        <v>0</v>
      </c>
      <c r="M598" s="215">
        <f>'[1]زنجان زنجانرود یورت شهر'!H62</f>
        <v>0</v>
      </c>
      <c r="N598" s="215" t="str">
        <f>'زنجان زنجانرود یورت شهر'!Q35</f>
        <v>*</v>
      </c>
      <c r="O598" s="215">
        <f>'[1]زنجان زنجانرود یورت شهر'!R62</f>
        <v>0</v>
      </c>
      <c r="P598" s="215"/>
      <c r="Q598" s="215" t="str">
        <f>'زنجان زنجانرود یورت شهر'!T35</f>
        <v>*</v>
      </c>
      <c r="R598" s="215"/>
      <c r="S598" s="215" t="str">
        <f>'زنجان زنجانرود یورت شهر'!S35</f>
        <v>*</v>
      </c>
      <c r="T598" s="215"/>
      <c r="U598" s="136">
        <v>68</v>
      </c>
      <c r="V598" s="136">
        <v>206</v>
      </c>
    </row>
    <row r="599" spans="1:35" ht="19.5" customHeight="1" x14ac:dyDescent="0.25">
      <c r="A599" s="67">
        <v>7</v>
      </c>
      <c r="B599" s="264"/>
      <c r="C599" s="217">
        <v>30</v>
      </c>
      <c r="D599" s="215">
        <v>30</v>
      </c>
      <c r="E599" s="444"/>
      <c r="F599" s="215" t="s">
        <v>1626</v>
      </c>
      <c r="G599" s="215" t="s">
        <v>706</v>
      </c>
      <c r="H599" s="215" t="s">
        <v>1622</v>
      </c>
      <c r="I599" s="215" t="s">
        <v>1572</v>
      </c>
      <c r="J599" s="215" t="s">
        <v>1573</v>
      </c>
      <c r="K599" s="215" t="str">
        <f>'زنجان زنجانرود یورت شهر'!J36</f>
        <v>97/12/ 5</v>
      </c>
      <c r="L599" s="215">
        <f>'[1]زنجان زنجانرود یورت شهر'!G77</f>
        <v>0</v>
      </c>
      <c r="M599" s="215">
        <f>'[1]زنجان زنجانرود یورت شهر'!H77</f>
        <v>0</v>
      </c>
      <c r="N599" s="215" t="str">
        <f>'زنجان زنجانرود یورت شهر'!Q36</f>
        <v>*</v>
      </c>
      <c r="O599" s="215">
        <f>'[1]زنجان زنجانرود یورت شهر'!R77</f>
        <v>0</v>
      </c>
      <c r="P599" s="215"/>
      <c r="Q599" s="215" t="str">
        <f>'زنجان زنجانرود یورت شهر'!T36</f>
        <v>*</v>
      </c>
      <c r="R599" s="215"/>
      <c r="S599" s="215" t="str">
        <f>'زنجان زنجانرود یورت شهر'!S36</f>
        <v>*</v>
      </c>
      <c r="T599" s="215"/>
      <c r="U599" s="136">
        <v>66</v>
      </c>
      <c r="V599" s="136">
        <v>260</v>
      </c>
    </row>
    <row r="600" spans="1:35" ht="19.5" customHeight="1" x14ac:dyDescent="0.25">
      <c r="A600" s="67">
        <v>7</v>
      </c>
      <c r="B600" s="264"/>
      <c r="C600" s="217">
        <v>31</v>
      </c>
      <c r="D600" s="215">
        <v>31</v>
      </c>
      <c r="E600" s="444"/>
      <c r="F600" s="215" t="s">
        <v>1625</v>
      </c>
      <c r="G600" s="215" t="s">
        <v>705</v>
      </c>
      <c r="H600" s="215" t="s">
        <v>1622</v>
      </c>
      <c r="I600" s="215" t="s">
        <v>1572</v>
      </c>
      <c r="J600" s="215" t="s">
        <v>1573</v>
      </c>
      <c r="K600" s="215" t="str">
        <f>'زنجان زنجانرود یورت شهر'!J37</f>
        <v>97/12/ 5</v>
      </c>
      <c r="L600" s="215">
        <f>'[1]زنجان زنجانرود یورت شهر'!G76</f>
        <v>0</v>
      </c>
      <c r="M600" s="215">
        <f>'[1]زنجان زنجانرود یورت شهر'!H76</f>
        <v>0</v>
      </c>
      <c r="N600" s="215" t="str">
        <f>'زنجان زنجانرود یورت شهر'!Q37</f>
        <v>*</v>
      </c>
      <c r="O600" s="215">
        <f>'[1]زنجان زنجانرود یورت شهر'!R76</f>
        <v>0</v>
      </c>
      <c r="P600" s="215"/>
      <c r="Q600" s="215" t="str">
        <f>'زنجان زنجانرود یورت شهر'!T37</f>
        <v>*</v>
      </c>
      <c r="R600" s="215"/>
      <c r="S600" s="215" t="str">
        <f>'زنجان زنجانرود یورت شهر'!S37</f>
        <v>*</v>
      </c>
      <c r="T600" s="215"/>
      <c r="U600" s="136">
        <v>66</v>
      </c>
      <c r="V600" s="136">
        <v>237</v>
      </c>
    </row>
    <row r="601" spans="1:35" ht="19.5" customHeight="1" x14ac:dyDescent="0.25">
      <c r="A601" s="67">
        <v>7</v>
      </c>
      <c r="B601" s="264"/>
      <c r="C601" s="217">
        <v>32</v>
      </c>
      <c r="D601" s="215">
        <v>32</v>
      </c>
      <c r="E601" s="444"/>
      <c r="F601" s="215" t="s">
        <v>1587</v>
      </c>
      <c r="G601" s="215" t="s">
        <v>670</v>
      </c>
      <c r="H601" s="215" t="s">
        <v>1583</v>
      </c>
      <c r="I601" s="215" t="s">
        <v>1572</v>
      </c>
      <c r="J601" s="215" t="s">
        <v>1573</v>
      </c>
      <c r="K601" s="215" t="str">
        <f>'زنجان زنجانرود یورت شهر'!J38</f>
        <v>97/10/8</v>
      </c>
      <c r="L601" s="215">
        <f>'[1]زنجان زنجانرود یورت شهر'!G22</f>
        <v>0</v>
      </c>
      <c r="M601" s="215">
        <f>'[1]زنجان زنجانرود یورت شهر'!H22</f>
        <v>0</v>
      </c>
      <c r="N601" s="215" t="str">
        <f>'زنجان زنجانرود یورت شهر'!Q38</f>
        <v>*</v>
      </c>
      <c r="O601" s="215">
        <f>'[1]زنجان زنجانرود یورت شهر'!R22</f>
        <v>0</v>
      </c>
      <c r="P601" s="215"/>
      <c r="Q601" s="215" t="str">
        <f>'زنجان زنجانرود یورت شهر'!T38</f>
        <v>*</v>
      </c>
      <c r="R601" s="215"/>
      <c r="S601" s="215" t="str">
        <f>'زنجان زنجانرود یورت شهر'!S38</f>
        <v>*</v>
      </c>
      <c r="T601" s="215"/>
      <c r="U601" s="136">
        <v>66</v>
      </c>
      <c r="V601" s="136">
        <v>222</v>
      </c>
    </row>
    <row r="602" spans="1:35" ht="19.5" customHeight="1" x14ac:dyDescent="0.25">
      <c r="A602" s="67">
        <v>7</v>
      </c>
      <c r="B602" s="264"/>
      <c r="C602" s="217">
        <v>33</v>
      </c>
      <c r="D602" s="215">
        <v>33</v>
      </c>
      <c r="E602" s="444"/>
      <c r="F602" s="215" t="s">
        <v>1584</v>
      </c>
      <c r="G602" s="215" t="s">
        <v>667</v>
      </c>
      <c r="H602" s="215" t="s">
        <v>1583</v>
      </c>
      <c r="I602" s="215" t="s">
        <v>1572</v>
      </c>
      <c r="J602" s="215" t="s">
        <v>1573</v>
      </c>
      <c r="K602" s="215" t="str">
        <f>'زنجان زنجانرود یورت شهر'!J39</f>
        <v>97/10/8</v>
      </c>
      <c r="L602" s="215">
        <f>'[1]زنجان زنجانرود یورت شهر'!G19</f>
        <v>0</v>
      </c>
      <c r="M602" s="215">
        <f>'[1]زنجان زنجانرود یورت شهر'!H19</f>
        <v>0</v>
      </c>
      <c r="N602" s="215" t="str">
        <f>'زنجان زنجانرود یورت شهر'!Q39</f>
        <v>*</v>
      </c>
      <c r="O602" s="215">
        <f>'[1]زنجان زنجانرود یورت شهر'!R19</f>
        <v>0</v>
      </c>
      <c r="P602" s="215"/>
      <c r="Q602" s="215" t="str">
        <f>'زنجان زنجانرود یورت شهر'!T39</f>
        <v>*</v>
      </c>
      <c r="R602" s="215"/>
      <c r="S602" s="215" t="str">
        <f>'زنجان زنجانرود یورت شهر'!S39</f>
        <v>*</v>
      </c>
      <c r="T602" s="215"/>
      <c r="U602" s="136">
        <v>63</v>
      </c>
      <c r="V602" s="136">
        <v>228</v>
      </c>
    </row>
    <row r="603" spans="1:35" s="56" customFormat="1" ht="19.5" customHeight="1" x14ac:dyDescent="0.25">
      <c r="A603" s="66">
        <v>7</v>
      </c>
      <c r="B603" s="264"/>
      <c r="C603" s="51">
        <v>34</v>
      </c>
      <c r="D603" s="54">
        <v>34</v>
      </c>
      <c r="E603" s="444"/>
      <c r="F603" s="215" t="s">
        <v>1581</v>
      </c>
      <c r="G603" s="215" t="s">
        <v>665</v>
      </c>
      <c r="H603" s="215" t="s">
        <v>1571</v>
      </c>
      <c r="I603" s="215" t="s">
        <v>1572</v>
      </c>
      <c r="J603" s="215" t="s">
        <v>1573</v>
      </c>
      <c r="K603" s="215" t="str">
        <f>'زنجان زنجانرود یورت شهر'!J40</f>
        <v>97/10/19</v>
      </c>
      <c r="L603" s="215">
        <f>'[1]زنجان زنجانرود یورت شهر'!G16</f>
        <v>0</v>
      </c>
      <c r="M603" s="215">
        <f>'[1]زنجان زنجانرود یورت شهر'!H16</f>
        <v>0</v>
      </c>
      <c r="N603" s="215" t="str">
        <f>'زنجان زنجانرود یورت شهر'!Q40</f>
        <v>*</v>
      </c>
      <c r="O603" s="215">
        <f>'[1]زنجان زنجانرود یورت شهر'!R16</f>
        <v>0</v>
      </c>
      <c r="P603" s="215"/>
      <c r="Q603" s="215" t="str">
        <f>'زنجان زنجانرود یورت شهر'!T40</f>
        <v>*</v>
      </c>
      <c r="R603" s="215"/>
      <c r="S603" s="215" t="str">
        <f>'زنجان زنجانرود یورت شهر'!S40</f>
        <v>*</v>
      </c>
      <c r="T603" s="215"/>
      <c r="U603" s="136">
        <v>60</v>
      </c>
      <c r="V603" s="136">
        <v>234</v>
      </c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</row>
    <row r="604" spans="1:35" ht="19.5" customHeight="1" x14ac:dyDescent="0.25">
      <c r="A604" s="67">
        <v>7</v>
      </c>
      <c r="B604" s="264"/>
      <c r="C604" s="217">
        <v>35</v>
      </c>
      <c r="D604" s="215">
        <v>35</v>
      </c>
      <c r="E604" s="444"/>
      <c r="F604" s="215" t="s">
        <v>1624</v>
      </c>
      <c r="G604" s="215" t="s">
        <v>704</v>
      </c>
      <c r="H604" s="215" t="s">
        <v>1622</v>
      </c>
      <c r="I604" s="215" t="s">
        <v>1572</v>
      </c>
      <c r="J604" s="215" t="s">
        <v>1573</v>
      </c>
      <c r="K604" s="215" t="str">
        <f>'زنجان زنجانرود یورت شهر'!J41</f>
        <v>97/12/ 5</v>
      </c>
      <c r="L604" s="215">
        <f>'[1]زنجان زنجانرود یورت شهر'!G75</f>
        <v>0</v>
      </c>
      <c r="M604" s="215">
        <f>'[1]زنجان زنجانرود یورت شهر'!H75</f>
        <v>0</v>
      </c>
      <c r="N604" s="215" t="str">
        <f>'زنجان زنجانرود یورت شهر'!Q41</f>
        <v>*</v>
      </c>
      <c r="O604" s="215">
        <f>'[1]زنجان زنجانرود یورت شهر'!R75</f>
        <v>0</v>
      </c>
      <c r="P604" s="215"/>
      <c r="Q604" s="215" t="str">
        <f>'زنجان زنجانرود یورت شهر'!T41</f>
        <v>*</v>
      </c>
      <c r="R604" s="215"/>
      <c r="S604" s="215" t="str">
        <f>'زنجان زنجانرود یورت شهر'!S41</f>
        <v>*</v>
      </c>
      <c r="T604" s="215"/>
      <c r="U604" s="136">
        <v>56</v>
      </c>
      <c r="V604" s="136">
        <v>198</v>
      </c>
    </row>
    <row r="605" spans="1:35" ht="19.5" customHeight="1" x14ac:dyDescent="0.25">
      <c r="A605" s="67">
        <v>7</v>
      </c>
      <c r="B605" s="264"/>
      <c r="C605" s="217">
        <v>36</v>
      </c>
      <c r="D605" s="215">
        <v>36</v>
      </c>
      <c r="E605" s="444"/>
      <c r="F605" s="215" t="s">
        <v>1656</v>
      </c>
      <c r="G605" s="215" t="s">
        <v>732</v>
      </c>
      <c r="H605" s="215" t="s">
        <v>1635</v>
      </c>
      <c r="I605" s="215" t="s">
        <v>1572</v>
      </c>
      <c r="J605" s="215" t="s">
        <v>1573</v>
      </c>
      <c r="K605" s="215" t="str">
        <f>'زنجان زنجانرود یورت شهر'!J42</f>
        <v>97/12/ 9</v>
      </c>
      <c r="L605" s="215">
        <f>'[1]زنجان زنجانرود یورت شهر'!G113</f>
        <v>0</v>
      </c>
      <c r="M605" s="215">
        <f>'[1]زنجان زنجانرود یورت شهر'!H113</f>
        <v>0</v>
      </c>
      <c r="N605" s="215" t="str">
        <f>'زنجان زنجانرود یورت شهر'!Q42</f>
        <v>*</v>
      </c>
      <c r="O605" s="215">
        <f>'[1]زنجان زنجانرود یورت شهر'!R113</f>
        <v>0</v>
      </c>
      <c r="P605" s="215"/>
      <c r="Q605" s="215" t="str">
        <f>'زنجان زنجانرود یورت شهر'!T42</f>
        <v>*</v>
      </c>
      <c r="R605" s="215"/>
      <c r="S605" s="215" t="str">
        <f>'زنجان زنجانرود یورت شهر'!S42</f>
        <v>*</v>
      </c>
      <c r="T605" s="215"/>
      <c r="U605" s="136">
        <v>56</v>
      </c>
      <c r="V605" s="136">
        <v>169</v>
      </c>
    </row>
    <row r="606" spans="1:35" ht="19.5" customHeight="1" x14ac:dyDescent="0.25">
      <c r="A606" s="67">
        <v>7</v>
      </c>
      <c r="B606" s="264"/>
      <c r="C606" s="217">
        <v>37</v>
      </c>
      <c r="D606" s="215">
        <v>37</v>
      </c>
      <c r="E606" s="444"/>
      <c r="F606" s="215" t="s">
        <v>1628</v>
      </c>
      <c r="G606" s="215" t="s">
        <v>708</v>
      </c>
      <c r="H606" s="215" t="s">
        <v>1622</v>
      </c>
      <c r="I606" s="215" t="s">
        <v>1572</v>
      </c>
      <c r="J606" s="215" t="s">
        <v>1573</v>
      </c>
      <c r="K606" s="215" t="str">
        <f>'زنجان زنجانرود یورت شهر'!J43</f>
        <v>97/12/ 5</v>
      </c>
      <c r="L606" s="215">
        <f>'[1]زنجان زنجانرود یورت شهر'!G80</f>
        <v>0</v>
      </c>
      <c r="M606" s="215">
        <f>'[1]زنجان زنجانرود یورت شهر'!H80</f>
        <v>0</v>
      </c>
      <c r="N606" s="215" t="str">
        <f>'زنجان زنجانرود یورت شهر'!Q43</f>
        <v>*</v>
      </c>
      <c r="O606" s="215">
        <f>'[1]زنجان زنجانرود یورت شهر'!R80</f>
        <v>0</v>
      </c>
      <c r="P606" s="215"/>
      <c r="Q606" s="215" t="str">
        <f>'زنجان زنجانرود یورت شهر'!T43</f>
        <v>*</v>
      </c>
      <c r="R606" s="215"/>
      <c r="S606" s="215" t="str">
        <f>'زنجان زنجانرود یورت شهر'!S43</f>
        <v>*</v>
      </c>
      <c r="T606" s="215"/>
      <c r="U606" s="136">
        <v>55</v>
      </c>
      <c r="V606" s="136">
        <v>195</v>
      </c>
    </row>
    <row r="607" spans="1:35" ht="19.5" customHeight="1" x14ac:dyDescent="0.25">
      <c r="A607" s="67">
        <v>7</v>
      </c>
      <c r="B607" s="264"/>
      <c r="C607" s="217">
        <v>38</v>
      </c>
      <c r="D607" s="215">
        <v>38</v>
      </c>
      <c r="E607" s="444"/>
      <c r="F607" s="215" t="s">
        <v>1648</v>
      </c>
      <c r="G607" s="215" t="s">
        <v>725</v>
      </c>
      <c r="H607" s="215" t="s">
        <v>1635</v>
      </c>
      <c r="I607" s="215" t="s">
        <v>1572</v>
      </c>
      <c r="J607" s="215" t="s">
        <v>1573</v>
      </c>
      <c r="K607" s="215" t="str">
        <f>'زنجان زنجانرود یورت شهر'!J44</f>
        <v>97/12/ 9</v>
      </c>
      <c r="L607" s="215">
        <f>'[1]زنجان زنجانرود یورت شهر'!G102</f>
        <v>0</v>
      </c>
      <c r="M607" s="215">
        <f>'[1]زنجان زنجانرود یورت شهر'!H102</f>
        <v>0</v>
      </c>
      <c r="N607" s="215" t="str">
        <f>'زنجان زنجانرود یورت شهر'!Q44</f>
        <v>*</v>
      </c>
      <c r="O607" s="215">
        <f>'[1]زنجان زنجانرود یورت شهر'!R102</f>
        <v>0</v>
      </c>
      <c r="P607" s="215"/>
      <c r="Q607" s="215" t="str">
        <f>'زنجان زنجانرود یورت شهر'!T44</f>
        <v>*</v>
      </c>
      <c r="R607" s="215"/>
      <c r="S607" s="215" t="str">
        <f>'زنجان زنجانرود یورت شهر'!S44</f>
        <v>*</v>
      </c>
      <c r="T607" s="215"/>
      <c r="U607" s="136">
        <v>51</v>
      </c>
      <c r="V607" s="136">
        <v>198</v>
      </c>
    </row>
    <row r="608" spans="1:35" ht="19.5" customHeight="1" x14ac:dyDescent="0.25">
      <c r="A608" s="67">
        <v>7</v>
      </c>
      <c r="B608" s="264"/>
      <c r="C608" s="217">
        <v>39</v>
      </c>
      <c r="D608" s="215">
        <v>39</v>
      </c>
      <c r="E608" s="444"/>
      <c r="F608" s="215" t="s">
        <v>1604</v>
      </c>
      <c r="G608" s="215" t="s">
        <v>687</v>
      </c>
      <c r="H608" s="215" t="s">
        <v>1583</v>
      </c>
      <c r="I608" s="215" t="s">
        <v>1572</v>
      </c>
      <c r="J608" s="215" t="s">
        <v>1573</v>
      </c>
      <c r="K608" s="215" t="str">
        <f>'زنجان زنجانرود یورت شهر'!J45</f>
        <v>97/10/ 9</v>
      </c>
      <c r="L608" s="215">
        <f>'[1]زنجان زنجانرود یورت شهر'!G42</f>
        <v>0</v>
      </c>
      <c r="M608" s="215">
        <f>'[1]زنجان زنجانرود یورت شهر'!H42</f>
        <v>0</v>
      </c>
      <c r="N608" s="215" t="str">
        <f>'زنجان زنجانرود یورت شهر'!Q45</f>
        <v>*</v>
      </c>
      <c r="O608" s="215">
        <f>'[1]زنجان زنجانرود یورت شهر'!R42</f>
        <v>0</v>
      </c>
      <c r="P608" s="215"/>
      <c r="Q608" s="215" t="str">
        <f>'زنجان زنجانرود یورت شهر'!T45</f>
        <v>*</v>
      </c>
      <c r="R608" s="215"/>
      <c r="S608" s="215" t="str">
        <f>'زنجان زنجانرود یورت شهر'!S45</f>
        <v>*</v>
      </c>
      <c r="T608" s="215"/>
      <c r="U608" s="136">
        <v>49</v>
      </c>
      <c r="V608" s="136">
        <v>157</v>
      </c>
    </row>
    <row r="609" spans="1:22" ht="19.5" customHeight="1" x14ac:dyDescent="0.25">
      <c r="A609" s="67">
        <v>7</v>
      </c>
      <c r="B609" s="264"/>
      <c r="C609" s="217">
        <v>40</v>
      </c>
      <c r="D609" s="215">
        <v>40</v>
      </c>
      <c r="E609" s="444"/>
      <c r="F609" s="215" t="s">
        <v>1629</v>
      </c>
      <c r="G609" s="215" t="s">
        <v>709</v>
      </c>
      <c r="H609" s="215" t="s">
        <v>1622</v>
      </c>
      <c r="I609" s="215" t="s">
        <v>1572</v>
      </c>
      <c r="J609" s="215" t="s">
        <v>1573</v>
      </c>
      <c r="K609" s="215" t="str">
        <f>'زنجان زنجانرود یورت شهر'!J46</f>
        <v>97/12/ 5</v>
      </c>
      <c r="L609" s="215">
        <f>'[1]زنجان زنجانرود یورت شهر'!G81</f>
        <v>0</v>
      </c>
      <c r="M609" s="215">
        <f>'[1]زنجان زنجانرود یورت شهر'!H81</f>
        <v>0</v>
      </c>
      <c r="N609" s="215" t="str">
        <f>'زنجان زنجانرود یورت شهر'!Q46</f>
        <v>*</v>
      </c>
      <c r="O609" s="215">
        <f>'[1]زنجان زنجانرود یورت شهر'!R81</f>
        <v>0</v>
      </c>
      <c r="P609" s="215"/>
      <c r="Q609" s="215" t="str">
        <f>'زنجان زنجانرود یورت شهر'!T46</f>
        <v>*</v>
      </c>
      <c r="R609" s="215"/>
      <c r="S609" s="215" t="str">
        <f>'زنجان زنجانرود یورت شهر'!S46</f>
        <v>*</v>
      </c>
      <c r="T609" s="215"/>
      <c r="U609" s="136">
        <v>47</v>
      </c>
      <c r="V609" s="136">
        <v>175</v>
      </c>
    </row>
    <row r="610" spans="1:22" ht="19.5" customHeight="1" x14ac:dyDescent="0.25">
      <c r="A610" s="67">
        <v>7</v>
      </c>
      <c r="B610" s="264"/>
      <c r="C610" s="217">
        <v>41</v>
      </c>
      <c r="D610" s="215">
        <v>41</v>
      </c>
      <c r="E610" s="444"/>
      <c r="F610" s="215" t="s">
        <v>1655</v>
      </c>
      <c r="G610" s="215" t="s">
        <v>731</v>
      </c>
      <c r="H610" s="215" t="s">
        <v>1635</v>
      </c>
      <c r="I610" s="215" t="s">
        <v>1572</v>
      </c>
      <c r="J610" s="215" t="s">
        <v>1573</v>
      </c>
      <c r="K610" s="215" t="str">
        <f>'زنجان زنجانرود یورت شهر'!J47</f>
        <v>97/12/ 9</v>
      </c>
      <c r="L610" s="215">
        <f>'[1]زنجان زنجانرود یورت شهر'!G112</f>
        <v>0</v>
      </c>
      <c r="M610" s="215">
        <f>'[1]زنجان زنجانرود یورت شهر'!H112</f>
        <v>0</v>
      </c>
      <c r="N610" s="215" t="str">
        <f>'زنجان زنجانرود یورت شهر'!Q47</f>
        <v>*</v>
      </c>
      <c r="O610" s="215">
        <f>'[1]زنجان زنجانرود یورت شهر'!R112</f>
        <v>0</v>
      </c>
      <c r="P610" s="215"/>
      <c r="Q610" s="215" t="str">
        <f>'زنجان زنجانرود یورت شهر'!T47</f>
        <v>*</v>
      </c>
      <c r="R610" s="215"/>
      <c r="S610" s="215" t="str">
        <f>'زنجان زنجانرود یورت شهر'!S47</f>
        <v>*</v>
      </c>
      <c r="T610" s="215"/>
      <c r="U610" s="136">
        <v>47</v>
      </c>
      <c r="V610" s="136">
        <v>147</v>
      </c>
    </row>
    <row r="611" spans="1:22" ht="19.5" customHeight="1" x14ac:dyDescent="0.25">
      <c r="A611" s="67">
        <v>7</v>
      </c>
      <c r="B611" s="264"/>
      <c r="C611" s="217">
        <v>42</v>
      </c>
      <c r="D611" s="215">
        <v>42</v>
      </c>
      <c r="E611" s="444"/>
      <c r="F611" s="215" t="s">
        <v>1585</v>
      </c>
      <c r="G611" s="215" t="s">
        <v>668</v>
      </c>
      <c r="H611" s="215" t="s">
        <v>1583</v>
      </c>
      <c r="I611" s="215" t="s">
        <v>1572</v>
      </c>
      <c r="J611" s="215" t="s">
        <v>1573</v>
      </c>
      <c r="K611" s="215" t="str">
        <f>'زنجان زنجانرود یورت شهر'!J48</f>
        <v>97/10/8</v>
      </c>
      <c r="L611" s="215">
        <f>'[1]زنجان زنجانرود یورت شهر'!G20</f>
        <v>0</v>
      </c>
      <c r="M611" s="215">
        <f>'[1]زنجان زنجانرود یورت شهر'!H20</f>
        <v>0</v>
      </c>
      <c r="N611" s="215" t="str">
        <f>'زنجان زنجانرود یورت شهر'!Q48</f>
        <v>*</v>
      </c>
      <c r="O611" s="215">
        <f>'[1]زنجان زنجانرود یورت شهر'!R20</f>
        <v>0</v>
      </c>
      <c r="P611" s="215"/>
      <c r="Q611" s="215" t="str">
        <f>'زنجان زنجانرود یورت شهر'!T48</f>
        <v>*</v>
      </c>
      <c r="R611" s="215"/>
      <c r="S611" s="215" t="str">
        <f>'زنجان زنجانرود یورت شهر'!S48</f>
        <v>*</v>
      </c>
      <c r="T611" s="215"/>
      <c r="U611" s="136">
        <v>45</v>
      </c>
      <c r="V611" s="136">
        <v>146</v>
      </c>
    </row>
    <row r="612" spans="1:22" ht="19.5" customHeight="1" x14ac:dyDescent="0.25">
      <c r="A612" s="67">
        <v>7</v>
      </c>
      <c r="B612" s="264"/>
      <c r="C612" s="217">
        <v>43</v>
      </c>
      <c r="D612" s="215">
        <v>43</v>
      </c>
      <c r="E612" s="444"/>
      <c r="F612" s="215" t="s">
        <v>1658</v>
      </c>
      <c r="G612" s="215" t="s">
        <v>733</v>
      </c>
      <c r="H612" s="215" t="s">
        <v>1635</v>
      </c>
      <c r="I612" s="215" t="s">
        <v>1572</v>
      </c>
      <c r="J612" s="215" t="s">
        <v>1573</v>
      </c>
      <c r="K612" s="215" t="str">
        <f>'زنجان زنجانرود یورت شهر'!J49</f>
        <v>97/12/ 9</v>
      </c>
      <c r="L612" s="215">
        <f>'[1]زنجان زنجانرود یورت شهر'!G115</f>
        <v>0</v>
      </c>
      <c r="M612" s="215">
        <f>'[1]زنجان زنجانرود یورت شهر'!H115</f>
        <v>0</v>
      </c>
      <c r="N612" s="215" t="str">
        <f>'زنجان زنجانرود یورت شهر'!Q49</f>
        <v>*</v>
      </c>
      <c r="O612" s="215">
        <f>'[1]زنجان زنجانرود یورت شهر'!R115</f>
        <v>0</v>
      </c>
      <c r="P612" s="215"/>
      <c r="Q612" s="215" t="str">
        <f>'زنجان زنجانرود یورت شهر'!T49</f>
        <v>*</v>
      </c>
      <c r="R612" s="215"/>
      <c r="S612" s="215" t="str">
        <f>'زنجان زنجانرود یورت شهر'!S49</f>
        <v>*</v>
      </c>
      <c r="T612" s="215"/>
      <c r="U612" s="136">
        <v>41</v>
      </c>
      <c r="V612" s="136">
        <v>152</v>
      </c>
    </row>
    <row r="613" spans="1:22" ht="19.5" customHeight="1" x14ac:dyDescent="0.25">
      <c r="A613" s="67">
        <v>7</v>
      </c>
      <c r="B613" s="264"/>
      <c r="C613" s="217">
        <v>44</v>
      </c>
      <c r="D613" s="215">
        <v>44</v>
      </c>
      <c r="E613" s="444"/>
      <c r="F613" s="215" t="s">
        <v>1651</v>
      </c>
      <c r="G613" s="215" t="s">
        <v>728</v>
      </c>
      <c r="H613" s="215" t="s">
        <v>1635</v>
      </c>
      <c r="I613" s="215" t="s">
        <v>1572</v>
      </c>
      <c r="J613" s="215" t="s">
        <v>1573</v>
      </c>
      <c r="K613" s="215" t="str">
        <f>'زنجان زنجانرود یورت شهر'!J50</f>
        <v>97/12/ 5</v>
      </c>
      <c r="L613" s="215">
        <f>'[1]زنجان زنجانرود یورت شهر'!G106</f>
        <v>0</v>
      </c>
      <c r="M613" s="215">
        <f>'[1]زنجان زنجانرود یورت شهر'!H106</f>
        <v>0</v>
      </c>
      <c r="N613" s="215" t="str">
        <f>'زنجان زنجانرود یورت شهر'!Q50</f>
        <v>*</v>
      </c>
      <c r="O613" s="215">
        <f>'[1]زنجان زنجانرود یورت شهر'!R106</f>
        <v>0</v>
      </c>
      <c r="P613" s="215"/>
      <c r="Q613" s="215" t="str">
        <f>'زنجان زنجانرود یورت شهر'!T50</f>
        <v>*</v>
      </c>
      <c r="R613" s="215"/>
      <c r="S613" s="215" t="str">
        <f>'زنجان زنجانرود یورت شهر'!S50</f>
        <v>*</v>
      </c>
      <c r="T613" s="215"/>
      <c r="U613" s="136">
        <v>40</v>
      </c>
      <c r="V613" s="136">
        <v>128</v>
      </c>
    </row>
    <row r="614" spans="1:22" ht="19.5" customHeight="1" x14ac:dyDescent="0.25">
      <c r="A614" s="67">
        <v>7</v>
      </c>
      <c r="B614" s="264"/>
      <c r="C614" s="217">
        <v>45</v>
      </c>
      <c r="D614" s="215">
        <v>45</v>
      </c>
      <c r="E614" s="444"/>
      <c r="F614" s="215" t="s">
        <v>1647</v>
      </c>
      <c r="G614" s="215" t="s">
        <v>454</v>
      </c>
      <c r="H614" s="215" t="s">
        <v>1635</v>
      </c>
      <c r="I614" s="215" t="s">
        <v>1572</v>
      </c>
      <c r="J614" s="215" t="s">
        <v>1573</v>
      </c>
      <c r="K614" s="215" t="str">
        <f>'زنجان زنجانرود یورت شهر'!J51</f>
        <v>97/12/ 9</v>
      </c>
      <c r="L614" s="215">
        <f>'[1]زنجان زنجانرود یورت شهر'!G101</f>
        <v>0</v>
      </c>
      <c r="M614" s="215">
        <f>'[1]زنجان زنجانرود یورت شهر'!H101</f>
        <v>0</v>
      </c>
      <c r="N614" s="215" t="str">
        <f>'زنجان زنجانرود یورت شهر'!Q51</f>
        <v>*</v>
      </c>
      <c r="O614" s="215">
        <f>'[1]زنجان زنجانرود یورت شهر'!R101</f>
        <v>0</v>
      </c>
      <c r="P614" s="215"/>
      <c r="Q614" s="215" t="str">
        <f>'زنجان زنجانرود یورت شهر'!T51</f>
        <v>*</v>
      </c>
      <c r="R614" s="215"/>
      <c r="S614" s="215" t="str">
        <f>'زنجان زنجانرود یورت شهر'!S51</f>
        <v>*</v>
      </c>
      <c r="T614" s="215"/>
      <c r="U614" s="136">
        <v>38</v>
      </c>
      <c r="V614" s="136">
        <v>107</v>
      </c>
    </row>
    <row r="615" spans="1:22" ht="19.5" customHeight="1" x14ac:dyDescent="0.25">
      <c r="A615" s="67">
        <v>7</v>
      </c>
      <c r="B615" s="264"/>
      <c r="C615" s="217">
        <v>46</v>
      </c>
      <c r="D615" s="215">
        <v>46</v>
      </c>
      <c r="E615" s="444"/>
      <c r="F615" s="215" t="s">
        <v>1601</v>
      </c>
      <c r="G615" s="215" t="s">
        <v>684</v>
      </c>
      <c r="H615" s="215" t="s">
        <v>1583</v>
      </c>
      <c r="I615" s="215" t="s">
        <v>1572</v>
      </c>
      <c r="J615" s="215" t="s">
        <v>1573</v>
      </c>
      <c r="K615" s="215" t="str">
        <f>'زنجان زنجانرود یورت شهر'!J52</f>
        <v>97/10/ 9</v>
      </c>
      <c r="L615" s="215">
        <f>'[1]زنجان زنجانرود یورت شهر'!G39</f>
        <v>0</v>
      </c>
      <c r="M615" s="215">
        <f>'[1]زنجان زنجانرود یورت شهر'!H39</f>
        <v>0</v>
      </c>
      <c r="N615" s="215" t="str">
        <f>'زنجان زنجانرود یورت شهر'!Q52</f>
        <v>*</v>
      </c>
      <c r="O615" s="215">
        <f>'[1]زنجان زنجانرود یورت شهر'!R39</f>
        <v>0</v>
      </c>
      <c r="P615" s="215"/>
      <c r="Q615" s="215" t="str">
        <f>'زنجان زنجانرود یورت شهر'!T52</f>
        <v>*</v>
      </c>
      <c r="R615" s="215"/>
      <c r="S615" s="215" t="str">
        <f>'زنجان زنجانرود یورت شهر'!S52</f>
        <v>*</v>
      </c>
      <c r="T615" s="215"/>
      <c r="U615" s="136">
        <v>37</v>
      </c>
      <c r="V615" s="136">
        <v>112</v>
      </c>
    </row>
    <row r="616" spans="1:22" ht="19.5" customHeight="1" x14ac:dyDescent="0.25">
      <c r="A616" s="67">
        <v>7</v>
      </c>
      <c r="B616" s="264"/>
      <c r="C616" s="217">
        <v>47</v>
      </c>
      <c r="D616" s="215">
        <v>47</v>
      </c>
      <c r="E616" s="444"/>
      <c r="F616" s="215" t="s">
        <v>1633</v>
      </c>
      <c r="G616" s="215" t="s">
        <v>712</v>
      </c>
      <c r="H616" s="215" t="s">
        <v>1622</v>
      </c>
      <c r="I616" s="215" t="s">
        <v>1572</v>
      </c>
      <c r="J616" s="215" t="s">
        <v>1573</v>
      </c>
      <c r="K616" s="215" t="str">
        <f>'زنجان زنجانرود یورت شهر'!J53</f>
        <v>97/12/ 5</v>
      </c>
      <c r="L616" s="215">
        <f>'[1]زنجان زنجانرود یورت شهر'!G85</f>
        <v>0</v>
      </c>
      <c r="M616" s="215">
        <f>'[1]زنجان زنجانرود یورت شهر'!H85</f>
        <v>0</v>
      </c>
      <c r="N616" s="215" t="str">
        <f>'زنجان زنجانرود یورت شهر'!Q53</f>
        <v>*</v>
      </c>
      <c r="O616" s="215">
        <f>'[1]زنجان زنجانرود یورت شهر'!R85</f>
        <v>0</v>
      </c>
      <c r="P616" s="215"/>
      <c r="Q616" s="215" t="str">
        <f>'زنجان زنجانرود یورت شهر'!T53</f>
        <v>*</v>
      </c>
      <c r="R616" s="215"/>
      <c r="S616" s="215" t="str">
        <f>'زنجان زنجانرود یورت شهر'!S53</f>
        <v>*</v>
      </c>
      <c r="T616" s="215"/>
      <c r="U616" s="136">
        <v>35</v>
      </c>
      <c r="V616" s="136">
        <v>113</v>
      </c>
    </row>
    <row r="617" spans="1:22" ht="19.5" customHeight="1" x14ac:dyDescent="0.25">
      <c r="A617" s="67">
        <v>7</v>
      </c>
      <c r="B617" s="264"/>
      <c r="C617" s="217">
        <v>48</v>
      </c>
      <c r="D617" s="215">
        <v>48</v>
      </c>
      <c r="E617" s="444"/>
      <c r="F617" s="215" t="s">
        <v>1640</v>
      </c>
      <c r="G617" s="215" t="s">
        <v>186</v>
      </c>
      <c r="H617" s="215" t="s">
        <v>1635</v>
      </c>
      <c r="I617" s="215" t="s">
        <v>1572</v>
      </c>
      <c r="J617" s="215" t="s">
        <v>1573</v>
      </c>
      <c r="K617" s="215" t="str">
        <f>'زنجان زنجانرود یورت شهر'!J54</f>
        <v>97/10/6</v>
      </c>
      <c r="L617" s="215">
        <f>'[1]زنجان زنجانرود یورت شهر'!G94</f>
        <v>0</v>
      </c>
      <c r="M617" s="215">
        <f>'[1]زنجان زنجانرود یورت شهر'!H94</f>
        <v>0</v>
      </c>
      <c r="N617" s="215" t="str">
        <f>'زنجان زنجانرود یورت شهر'!Q54</f>
        <v>*</v>
      </c>
      <c r="O617" s="215">
        <f>'[1]زنجان زنجانرود یورت شهر'!R94</f>
        <v>0</v>
      </c>
      <c r="P617" s="215"/>
      <c r="Q617" s="215" t="str">
        <f>'زنجان زنجانرود یورت شهر'!T54</f>
        <v>*</v>
      </c>
      <c r="R617" s="215"/>
      <c r="S617" s="215" t="str">
        <f>'زنجان زنجانرود یورت شهر'!S54</f>
        <v>*</v>
      </c>
      <c r="T617" s="215"/>
      <c r="U617" s="136">
        <v>34</v>
      </c>
      <c r="V617" s="136">
        <v>117</v>
      </c>
    </row>
    <row r="618" spans="1:22" ht="19.5" customHeight="1" x14ac:dyDescent="0.25">
      <c r="A618" s="67">
        <v>7</v>
      </c>
      <c r="B618" s="264"/>
      <c r="C618" s="217">
        <v>49</v>
      </c>
      <c r="D618" s="215">
        <v>49</v>
      </c>
      <c r="E618" s="444"/>
      <c r="F618" s="215" t="s">
        <v>1634</v>
      </c>
      <c r="G618" s="215" t="s">
        <v>713</v>
      </c>
      <c r="H618" s="215" t="s">
        <v>1635</v>
      </c>
      <c r="I618" s="215" t="s">
        <v>1572</v>
      </c>
      <c r="J618" s="215" t="s">
        <v>1573</v>
      </c>
      <c r="K618" s="215" t="str">
        <f>'زنجان زنجانرود یورت شهر'!J55</f>
        <v>97/10/7</v>
      </c>
      <c r="L618" s="215">
        <f>'[1]زنجان زنجانرود یورت شهر'!G86</f>
        <v>0</v>
      </c>
      <c r="M618" s="215">
        <f>'[1]زنجان زنجانرود یورت شهر'!H86</f>
        <v>0</v>
      </c>
      <c r="N618" s="215" t="str">
        <f>'زنجان زنجانرود یورت شهر'!Q55</f>
        <v>*</v>
      </c>
      <c r="O618" s="215">
        <f>'[1]زنجان زنجانرود یورت شهر'!R86</f>
        <v>0</v>
      </c>
      <c r="P618" s="215"/>
      <c r="Q618" s="215" t="str">
        <f>'زنجان زنجانرود یورت شهر'!T55</f>
        <v>*</v>
      </c>
      <c r="R618" s="215"/>
      <c r="S618" s="215" t="str">
        <f>'زنجان زنجانرود یورت شهر'!S55</f>
        <v>*</v>
      </c>
      <c r="T618" s="215"/>
      <c r="U618" s="136">
        <v>33</v>
      </c>
      <c r="V618" s="136">
        <v>114</v>
      </c>
    </row>
    <row r="619" spans="1:22" ht="19.5" customHeight="1" x14ac:dyDescent="0.25">
      <c r="A619" s="67">
        <v>7</v>
      </c>
      <c r="B619" s="264"/>
      <c r="C619" s="217">
        <v>50</v>
      </c>
      <c r="D619" s="215">
        <v>50</v>
      </c>
      <c r="E619" s="444"/>
      <c r="F619" s="215" t="s">
        <v>1594</v>
      </c>
      <c r="G619" s="215" t="s">
        <v>676</v>
      </c>
      <c r="H619" s="215" t="s">
        <v>1583</v>
      </c>
      <c r="I619" s="215" t="s">
        <v>1572</v>
      </c>
      <c r="J619" s="215" t="s">
        <v>1573</v>
      </c>
      <c r="K619" s="215" t="str">
        <f>'زنجان زنجانرود یورت شهر'!J56</f>
        <v>97/10/8</v>
      </c>
      <c r="L619" s="215">
        <f>'[1]زنجان زنجانرود یورت شهر'!G30</f>
        <v>0</v>
      </c>
      <c r="M619" s="215">
        <f>'[1]زنجان زنجانرود یورت شهر'!H30</f>
        <v>0</v>
      </c>
      <c r="N619" s="215" t="str">
        <f>'زنجان زنجانرود یورت شهر'!Q56</f>
        <v>*</v>
      </c>
      <c r="O619" s="215">
        <f>'[1]زنجان زنجانرود یورت شهر'!R30</f>
        <v>0</v>
      </c>
      <c r="P619" s="215"/>
      <c r="Q619" s="215" t="str">
        <f>'زنجان زنجانرود یورت شهر'!T56</f>
        <v>*</v>
      </c>
      <c r="R619" s="215"/>
      <c r="S619" s="215" t="str">
        <f>'زنجان زنجانرود یورت شهر'!S56</f>
        <v>*</v>
      </c>
      <c r="T619" s="215"/>
      <c r="U619" s="136">
        <v>30</v>
      </c>
      <c r="V619" s="136">
        <v>99</v>
      </c>
    </row>
    <row r="620" spans="1:22" ht="19.5" customHeight="1" x14ac:dyDescent="0.25">
      <c r="A620" s="67">
        <v>7</v>
      </c>
      <c r="B620" s="264"/>
      <c r="C620" s="217">
        <v>51</v>
      </c>
      <c r="D620" s="215">
        <v>51</v>
      </c>
      <c r="E620" s="444"/>
      <c r="F620" s="215" t="s">
        <v>1616</v>
      </c>
      <c r="G620" s="215" t="s">
        <v>698</v>
      </c>
      <c r="H620" s="215" t="s">
        <v>1583</v>
      </c>
      <c r="I620" s="215" t="s">
        <v>1572</v>
      </c>
      <c r="J620" s="215" t="s">
        <v>1573</v>
      </c>
      <c r="K620" s="215" t="str">
        <f>'زنجان زنجانرود یورت شهر'!J57</f>
        <v>97/10/19</v>
      </c>
      <c r="L620" s="215">
        <f>'[1]زنجان زنجانرود یورت شهر'!G68</f>
        <v>0</v>
      </c>
      <c r="M620" s="215">
        <f>'[1]زنجان زنجانرود یورت شهر'!H68</f>
        <v>0</v>
      </c>
      <c r="N620" s="215" t="str">
        <f>'زنجان زنجانرود یورت شهر'!Q57</f>
        <v>*</v>
      </c>
      <c r="O620" s="215">
        <f>'[1]زنجان زنجانرود یورت شهر'!R68</f>
        <v>0</v>
      </c>
      <c r="P620" s="215"/>
      <c r="Q620" s="215" t="str">
        <f>'زنجان زنجانرود یورت شهر'!T57</f>
        <v>*</v>
      </c>
      <c r="R620" s="215"/>
      <c r="S620" s="215" t="str">
        <f>'زنجان زنجانرود یورت شهر'!S57</f>
        <v>*</v>
      </c>
      <c r="T620" s="215"/>
      <c r="U620" s="136">
        <v>30</v>
      </c>
      <c r="V620" s="136">
        <v>99</v>
      </c>
    </row>
    <row r="621" spans="1:22" ht="19.5" customHeight="1" x14ac:dyDescent="0.25">
      <c r="A621" s="67">
        <v>7</v>
      </c>
      <c r="B621" s="264"/>
      <c r="C621" s="217">
        <v>52</v>
      </c>
      <c r="D621" s="215">
        <v>52</v>
      </c>
      <c r="E621" s="444"/>
      <c r="F621" s="215" t="s">
        <v>1660</v>
      </c>
      <c r="G621" s="215" t="s">
        <v>735</v>
      </c>
      <c r="H621" s="215" t="s">
        <v>1635</v>
      </c>
      <c r="I621" s="215" t="s">
        <v>1572</v>
      </c>
      <c r="J621" s="215" t="s">
        <v>1573</v>
      </c>
      <c r="K621" s="215" t="str">
        <f>'زنجان زنجانرود یورت شهر'!J58</f>
        <v>97/12/ 9</v>
      </c>
      <c r="L621" s="215">
        <f>'[1]زنجان زنجانرود یورت شهر'!G117</f>
        <v>0</v>
      </c>
      <c r="M621" s="215">
        <f>'[1]زنجان زنجانرود یورت شهر'!H117</f>
        <v>0</v>
      </c>
      <c r="N621" s="215" t="str">
        <f>'زنجان زنجانرود یورت شهر'!Q58</f>
        <v>*</v>
      </c>
      <c r="O621" s="215">
        <f>'[1]زنجان زنجانرود یورت شهر'!R117</f>
        <v>0</v>
      </c>
      <c r="P621" s="215"/>
      <c r="Q621" s="215" t="str">
        <f>'زنجان زنجانرود یورت شهر'!T58</f>
        <v>*</v>
      </c>
      <c r="R621" s="215"/>
      <c r="S621" s="215" t="str">
        <f>'زنجان زنجانرود یورت شهر'!S58</f>
        <v>*</v>
      </c>
      <c r="T621" s="215"/>
      <c r="U621" s="136">
        <v>29</v>
      </c>
      <c r="V621" s="136">
        <v>113</v>
      </c>
    </row>
    <row r="622" spans="1:22" ht="19.5" customHeight="1" x14ac:dyDescent="0.25">
      <c r="A622" s="67">
        <v>7</v>
      </c>
      <c r="B622" s="264"/>
      <c r="C622" s="217">
        <v>53</v>
      </c>
      <c r="D622" s="215">
        <v>53</v>
      </c>
      <c r="E622" s="444"/>
      <c r="F622" s="215" t="s">
        <v>1623</v>
      </c>
      <c r="G622" s="215" t="s">
        <v>703</v>
      </c>
      <c r="H622" s="215" t="s">
        <v>1622</v>
      </c>
      <c r="I622" s="215" t="s">
        <v>1572</v>
      </c>
      <c r="J622" s="215" t="s">
        <v>1573</v>
      </c>
      <c r="K622" s="215" t="str">
        <f>'زنجان زنجانرود یورت شهر'!J59</f>
        <v>97/12/ 5</v>
      </c>
      <c r="L622" s="215">
        <f>'[1]زنجان زنجانرود یورت شهر'!G74</f>
        <v>0</v>
      </c>
      <c r="M622" s="215">
        <f>'[1]زنجان زنجانرود یورت شهر'!H74</f>
        <v>0</v>
      </c>
      <c r="N622" s="215" t="str">
        <f>'زنجان زنجانرود یورت شهر'!Q59</f>
        <v>*</v>
      </c>
      <c r="O622" s="215">
        <f>'[1]زنجان زنجانرود یورت شهر'!R74</f>
        <v>0</v>
      </c>
      <c r="P622" s="215"/>
      <c r="Q622" s="215" t="str">
        <f>'زنجان زنجانرود یورت شهر'!T59</f>
        <v>*</v>
      </c>
      <c r="R622" s="215"/>
      <c r="S622" s="215" t="str">
        <f>'زنجان زنجانرود یورت شهر'!S59</f>
        <v>*</v>
      </c>
      <c r="T622" s="215"/>
      <c r="U622" s="136">
        <v>29</v>
      </c>
      <c r="V622" s="136">
        <v>107</v>
      </c>
    </row>
    <row r="623" spans="1:22" ht="19.5" customHeight="1" x14ac:dyDescent="0.25">
      <c r="A623" s="67">
        <v>7</v>
      </c>
      <c r="B623" s="264"/>
      <c r="C623" s="217">
        <v>54</v>
      </c>
      <c r="D623" s="215">
        <v>54</v>
      </c>
      <c r="E623" s="444"/>
      <c r="F623" s="215" t="s">
        <v>1595</v>
      </c>
      <c r="G623" s="215" t="s">
        <v>677</v>
      </c>
      <c r="H623" s="215" t="s">
        <v>1583</v>
      </c>
      <c r="I623" s="215" t="s">
        <v>1572</v>
      </c>
      <c r="J623" s="215" t="s">
        <v>1573</v>
      </c>
      <c r="K623" s="215" t="str">
        <f>'زنجان زنجانرود یورت شهر'!J60</f>
        <v>97/10/ 9</v>
      </c>
      <c r="L623" s="215">
        <f>'[1]زنجان زنجانرود یورت شهر'!G32</f>
        <v>0</v>
      </c>
      <c r="M623" s="215">
        <f>'[1]زنجان زنجانرود یورت شهر'!H32</f>
        <v>0</v>
      </c>
      <c r="N623" s="215" t="str">
        <f>'زنجان زنجانرود یورت شهر'!Q60</f>
        <v>*</v>
      </c>
      <c r="O623" s="215">
        <f>'[1]زنجان زنجانرود یورت شهر'!R32</f>
        <v>0</v>
      </c>
      <c r="P623" s="215"/>
      <c r="Q623" s="215" t="str">
        <f>'زنجان زنجانرود یورت شهر'!T60</f>
        <v>*</v>
      </c>
      <c r="R623" s="215"/>
      <c r="S623" s="215" t="str">
        <f>'زنجان زنجانرود یورت شهر'!S60</f>
        <v>*</v>
      </c>
      <c r="T623" s="215"/>
      <c r="U623" s="136">
        <v>28</v>
      </c>
      <c r="V623" s="136">
        <v>74</v>
      </c>
    </row>
    <row r="624" spans="1:22" ht="19.5" customHeight="1" x14ac:dyDescent="0.25">
      <c r="A624" s="67">
        <v>7</v>
      </c>
      <c r="B624" s="264"/>
      <c r="C624" s="217">
        <v>55</v>
      </c>
      <c r="D624" s="215">
        <v>55</v>
      </c>
      <c r="E624" s="444"/>
      <c r="F624" s="215" t="s">
        <v>1597</v>
      </c>
      <c r="G624" s="215" t="s">
        <v>680</v>
      </c>
      <c r="H624" s="215" t="s">
        <v>1583</v>
      </c>
      <c r="I624" s="215" t="s">
        <v>1572</v>
      </c>
      <c r="J624" s="215" t="s">
        <v>1573</v>
      </c>
      <c r="K624" s="215" t="str">
        <f>'زنجان زنجانرود یورت شهر'!J61</f>
        <v>97/10/ 9</v>
      </c>
      <c r="L624" s="215">
        <f>'[1]زنجان زنجانرود یورت شهر'!G34</f>
        <v>0</v>
      </c>
      <c r="M624" s="215">
        <f>'[1]زنجان زنجانرود یورت شهر'!H34</f>
        <v>0</v>
      </c>
      <c r="N624" s="215" t="str">
        <f>'زنجان زنجانرود یورت شهر'!Q61</f>
        <v>*</v>
      </c>
      <c r="O624" s="215">
        <f>'[1]زنجان زنجانرود یورت شهر'!R34</f>
        <v>0</v>
      </c>
      <c r="P624" s="215"/>
      <c r="Q624" s="215" t="str">
        <f>'زنجان زنجانرود یورت شهر'!T61</f>
        <v>*</v>
      </c>
      <c r="R624" s="215"/>
      <c r="S624" s="215" t="str">
        <f>'زنجان زنجانرود یورت شهر'!S61</f>
        <v>*</v>
      </c>
      <c r="T624" s="215"/>
      <c r="U624" s="136">
        <v>25</v>
      </c>
      <c r="V624" s="136">
        <v>90</v>
      </c>
    </row>
    <row r="625" spans="1:22" ht="19.5" customHeight="1" x14ac:dyDescent="0.25">
      <c r="A625" s="67">
        <v>7</v>
      </c>
      <c r="B625" s="264"/>
      <c r="C625" s="217">
        <v>56</v>
      </c>
      <c r="D625" s="215">
        <v>56</v>
      </c>
      <c r="E625" s="444"/>
      <c r="F625" s="215" t="s">
        <v>1650</v>
      </c>
      <c r="G625" s="215" t="s">
        <v>727</v>
      </c>
      <c r="H625" s="215" t="s">
        <v>1635</v>
      </c>
      <c r="I625" s="215" t="s">
        <v>1572</v>
      </c>
      <c r="J625" s="215" t="s">
        <v>1573</v>
      </c>
      <c r="K625" s="215" t="str">
        <f>'زنجان زنجانرود یورت شهر'!J62</f>
        <v>97/12/ 9</v>
      </c>
      <c r="L625" s="215">
        <f>'[1]زنجان زنجانرود یورت شهر'!G105</f>
        <v>0</v>
      </c>
      <c r="M625" s="215">
        <f>'[1]زنجان زنجانرود یورت شهر'!H105</f>
        <v>0</v>
      </c>
      <c r="N625" s="215" t="str">
        <f>'زنجان زنجانرود یورت شهر'!Q62</f>
        <v>*</v>
      </c>
      <c r="O625" s="215">
        <f>'[1]زنجان زنجانرود یورت شهر'!R105</f>
        <v>0</v>
      </c>
      <c r="P625" s="215"/>
      <c r="Q625" s="215" t="str">
        <f>'زنجان زنجانرود یورت شهر'!T62</f>
        <v>*</v>
      </c>
      <c r="R625" s="215"/>
      <c r="S625" s="215" t="str">
        <f>'زنجان زنجانرود یورت شهر'!S62</f>
        <v>*</v>
      </c>
      <c r="T625" s="215"/>
      <c r="U625" s="136">
        <v>24</v>
      </c>
      <c r="V625" s="136">
        <v>85</v>
      </c>
    </row>
    <row r="626" spans="1:22" ht="19.5" customHeight="1" x14ac:dyDescent="0.25">
      <c r="A626" s="67">
        <v>7</v>
      </c>
      <c r="B626" s="264"/>
      <c r="C626" s="217">
        <v>57</v>
      </c>
      <c r="D626" s="215">
        <v>57</v>
      </c>
      <c r="E626" s="444"/>
      <c r="F626" s="215" t="s">
        <v>1645</v>
      </c>
      <c r="G626" s="215" t="s">
        <v>723</v>
      </c>
      <c r="H626" s="215" t="s">
        <v>1635</v>
      </c>
      <c r="I626" s="215" t="s">
        <v>1572</v>
      </c>
      <c r="J626" s="215" t="s">
        <v>1573</v>
      </c>
      <c r="K626" s="215" t="str">
        <f>'زنجان زنجانرود یورت شهر'!J63</f>
        <v>97/12/ 9</v>
      </c>
      <c r="L626" s="215">
        <f>'[1]زنجان زنجانرود یورت شهر'!G99</f>
        <v>0</v>
      </c>
      <c r="M626" s="215">
        <f>'[1]زنجان زنجانرود یورت شهر'!H99</f>
        <v>0</v>
      </c>
      <c r="N626" s="215" t="str">
        <f>'زنجان زنجانرود یورت شهر'!Q63</f>
        <v>*</v>
      </c>
      <c r="O626" s="215">
        <f>'[1]زنجان زنجانرود یورت شهر'!R99</f>
        <v>0</v>
      </c>
      <c r="P626" s="215"/>
      <c r="Q626" s="215" t="str">
        <f>'زنجان زنجانرود یورت شهر'!T63</f>
        <v>*</v>
      </c>
      <c r="R626" s="215"/>
      <c r="S626" s="215" t="str">
        <f>'زنجان زنجانرود یورت شهر'!S63</f>
        <v>*</v>
      </c>
      <c r="T626" s="215"/>
      <c r="U626" s="136">
        <v>23</v>
      </c>
      <c r="V626" s="136">
        <v>82</v>
      </c>
    </row>
    <row r="627" spans="1:22" ht="19.5" customHeight="1" x14ac:dyDescent="0.25">
      <c r="A627" s="67">
        <v>7</v>
      </c>
      <c r="B627" s="264"/>
      <c r="C627" s="217">
        <v>58</v>
      </c>
      <c r="D627" s="215">
        <v>58</v>
      </c>
      <c r="E627" s="444"/>
      <c r="F627" s="215" t="s">
        <v>1588</v>
      </c>
      <c r="G627" s="215" t="s">
        <v>671</v>
      </c>
      <c r="H627" s="215" t="s">
        <v>1583</v>
      </c>
      <c r="I627" s="215" t="s">
        <v>1572</v>
      </c>
      <c r="J627" s="215" t="s">
        <v>1573</v>
      </c>
      <c r="K627" s="215" t="str">
        <f>'زنجان زنجانرود یورت شهر'!J64</f>
        <v>97/12/ 5</v>
      </c>
      <c r="L627" s="215">
        <f>'[1]زنجان زنجانرود یورت شهر'!G23</f>
        <v>0</v>
      </c>
      <c r="M627" s="215">
        <f>'[1]زنجان زنجانرود یورت شهر'!H23</f>
        <v>0</v>
      </c>
      <c r="N627" s="215" t="str">
        <f>'زنجان زنجانرود یورت شهر'!Q64</f>
        <v>*</v>
      </c>
      <c r="O627" s="215">
        <f>'[1]زنجان زنجانرود یورت شهر'!R23</f>
        <v>0</v>
      </c>
      <c r="P627" s="215"/>
      <c r="Q627" s="215" t="str">
        <f>'زنجان زنجانرود یورت شهر'!T64</f>
        <v>*</v>
      </c>
      <c r="R627" s="215"/>
      <c r="S627" s="215" t="str">
        <f>'زنجان زنجانرود یورت شهر'!S64</f>
        <v>*</v>
      </c>
      <c r="T627" s="215"/>
      <c r="U627" s="136">
        <v>23</v>
      </c>
      <c r="V627" s="136">
        <v>55</v>
      </c>
    </row>
    <row r="628" spans="1:22" ht="19.5" customHeight="1" x14ac:dyDescent="0.25">
      <c r="A628" s="67">
        <v>7</v>
      </c>
      <c r="B628" s="264"/>
      <c r="C628" s="217">
        <v>59</v>
      </c>
      <c r="D628" s="215">
        <v>59</v>
      </c>
      <c r="E628" s="444"/>
      <c r="F628" s="215" t="s">
        <v>1610</v>
      </c>
      <c r="G628" s="215" t="s">
        <v>246</v>
      </c>
      <c r="H628" s="215" t="s">
        <v>1583</v>
      </c>
      <c r="I628" s="215" t="s">
        <v>1572</v>
      </c>
      <c r="J628" s="215" t="s">
        <v>1573</v>
      </c>
      <c r="K628" s="215" t="str">
        <f>'زنجان زنجانرود یورت شهر'!J65</f>
        <v>97/10/19</v>
      </c>
      <c r="L628" s="215">
        <f>'[1]زنجان زنجانرود یورت شهر'!G59</f>
        <v>0</v>
      </c>
      <c r="M628" s="215">
        <f>'[1]زنجان زنجانرود یورت شهر'!H59</f>
        <v>0</v>
      </c>
      <c r="N628" s="215" t="str">
        <f>'زنجان زنجانرود یورت شهر'!Q65</f>
        <v>*</v>
      </c>
      <c r="O628" s="215">
        <f>'[1]زنجان زنجانرود یورت شهر'!R59</f>
        <v>0</v>
      </c>
      <c r="P628" s="215"/>
      <c r="Q628" s="215" t="str">
        <f>'زنجان زنجانرود یورت شهر'!T65</f>
        <v>*</v>
      </c>
      <c r="R628" s="215"/>
      <c r="S628" s="215" t="str">
        <f>'زنجان زنجانرود یورت شهر'!S65</f>
        <v>*</v>
      </c>
      <c r="T628" s="215"/>
      <c r="U628" s="136">
        <v>21</v>
      </c>
      <c r="V628" s="136">
        <v>74</v>
      </c>
    </row>
    <row r="629" spans="1:22" ht="19.5" customHeight="1" x14ac:dyDescent="0.25">
      <c r="A629" s="67">
        <v>7</v>
      </c>
      <c r="B629" s="264"/>
      <c r="C629" s="217">
        <v>60</v>
      </c>
      <c r="D629" s="215">
        <v>60</v>
      </c>
      <c r="E629" s="444"/>
      <c r="F629" s="215" t="s">
        <v>1598</v>
      </c>
      <c r="G629" s="215" t="s">
        <v>681</v>
      </c>
      <c r="H629" s="215" t="s">
        <v>1583</v>
      </c>
      <c r="I629" s="215" t="s">
        <v>1572</v>
      </c>
      <c r="J629" s="215" t="s">
        <v>1573</v>
      </c>
      <c r="K629" s="215" t="str">
        <f>'زنجان زنجانرود یورت شهر'!J66</f>
        <v>97/10/ 9</v>
      </c>
      <c r="L629" s="215">
        <f>'[1]زنجان زنجانرود یورت شهر'!G35</f>
        <v>0</v>
      </c>
      <c r="M629" s="215">
        <f>'[1]زنجان زنجانرود یورت شهر'!H35</f>
        <v>0</v>
      </c>
      <c r="N629" s="215" t="str">
        <f>'زنجان زنجانرود یورت شهر'!Q66</f>
        <v>*</v>
      </c>
      <c r="O629" s="215">
        <f>'[1]زنجان زنجانرود یورت شهر'!R35</f>
        <v>0</v>
      </c>
      <c r="P629" s="215"/>
      <c r="Q629" s="215" t="str">
        <f>'زنجان زنجانرود یورت شهر'!T66</f>
        <v>*</v>
      </c>
      <c r="R629" s="215"/>
      <c r="S629" s="215" t="str">
        <f>'زنجان زنجانرود یورت شهر'!S66</f>
        <v>*</v>
      </c>
      <c r="T629" s="215"/>
      <c r="U629" s="136">
        <v>21</v>
      </c>
      <c r="V629" s="136">
        <v>67</v>
      </c>
    </row>
    <row r="630" spans="1:22" ht="19.5" customHeight="1" x14ac:dyDescent="0.25">
      <c r="A630" s="67">
        <v>7</v>
      </c>
      <c r="B630" s="264"/>
      <c r="C630" s="217">
        <v>61</v>
      </c>
      <c r="D630" s="215">
        <v>61</v>
      </c>
      <c r="E630" s="444"/>
      <c r="F630" s="215" t="s">
        <v>1576</v>
      </c>
      <c r="G630" s="215" t="s">
        <v>659</v>
      </c>
      <c r="H630" s="215" t="s">
        <v>1571</v>
      </c>
      <c r="I630" s="215" t="s">
        <v>1572</v>
      </c>
      <c r="J630" s="215" t="s">
        <v>1573</v>
      </c>
      <c r="K630" s="215" t="str">
        <f>'زنجان زنجانرود یورت شهر'!J67</f>
        <v>97/10/6</v>
      </c>
      <c r="L630" s="215">
        <f>'[1]زنجان زنجانرود یورت شهر'!G11</f>
        <v>0</v>
      </c>
      <c r="M630" s="215">
        <f>'[1]زنجان زنجانرود یورت شهر'!H11</f>
        <v>0</v>
      </c>
      <c r="N630" s="215" t="str">
        <f>'زنجان زنجانرود یورت شهر'!Q67</f>
        <v>*</v>
      </c>
      <c r="O630" s="215">
        <f>'[1]زنجان زنجانرود یورت شهر'!R11</f>
        <v>0</v>
      </c>
      <c r="P630" s="215"/>
      <c r="Q630" s="215" t="str">
        <f>'زنجان زنجانرود یورت شهر'!T67</f>
        <v>*</v>
      </c>
      <c r="R630" s="215"/>
      <c r="S630" s="215" t="str">
        <f>'زنجان زنجانرود یورت شهر'!S67</f>
        <v>*</v>
      </c>
      <c r="T630" s="215"/>
      <c r="U630" s="136">
        <v>20</v>
      </c>
      <c r="V630" s="136">
        <v>89</v>
      </c>
    </row>
    <row r="631" spans="1:22" ht="19.5" customHeight="1" x14ac:dyDescent="0.25">
      <c r="A631" s="67">
        <v>7</v>
      </c>
      <c r="B631" s="264"/>
      <c r="C631" s="217">
        <v>62</v>
      </c>
      <c r="D631" s="215">
        <v>62</v>
      </c>
      <c r="E631" s="444"/>
      <c r="F631" s="215" t="s">
        <v>1652</v>
      </c>
      <c r="G631" s="215" t="s">
        <v>468</v>
      </c>
      <c r="H631" s="215" t="s">
        <v>1635</v>
      </c>
      <c r="I631" s="215" t="s">
        <v>1572</v>
      </c>
      <c r="J631" s="215" t="s">
        <v>1573</v>
      </c>
      <c r="K631" s="215" t="str">
        <f>'زنجان زنجانرود یورت شهر'!J68</f>
        <v>97/12/ 5</v>
      </c>
      <c r="L631" s="215">
        <f>'[1]زنجان زنجانرود یورت شهر'!G108</f>
        <v>0</v>
      </c>
      <c r="M631" s="215">
        <f>'[1]زنجان زنجانرود یورت شهر'!H108</f>
        <v>0</v>
      </c>
      <c r="N631" s="215" t="str">
        <f>'زنجان زنجانرود یورت شهر'!Q68</f>
        <v>*</v>
      </c>
      <c r="O631" s="215">
        <f>'[1]زنجان زنجانرود یورت شهر'!R108</f>
        <v>0</v>
      </c>
      <c r="P631" s="215"/>
      <c r="Q631" s="215" t="str">
        <f>'زنجان زنجانرود یورت شهر'!T68</f>
        <v>*</v>
      </c>
      <c r="R631" s="215"/>
      <c r="S631" s="215" t="str">
        <f>'زنجان زنجانرود یورت شهر'!S68</f>
        <v>*</v>
      </c>
      <c r="T631" s="215"/>
      <c r="U631" s="136">
        <v>20</v>
      </c>
      <c r="V631" s="136">
        <v>65</v>
      </c>
    </row>
    <row r="632" spans="1:22" ht="19.5" customHeight="1" x14ac:dyDescent="0.25">
      <c r="A632" s="67">
        <v>7</v>
      </c>
      <c r="B632" s="264"/>
      <c r="C632" s="217">
        <v>63</v>
      </c>
      <c r="D632" s="215">
        <v>63</v>
      </c>
      <c r="E632" s="444"/>
      <c r="F632" s="215" t="s">
        <v>1591</v>
      </c>
      <c r="G632" s="215" t="s">
        <v>674</v>
      </c>
      <c r="H632" s="215" t="s">
        <v>1583</v>
      </c>
      <c r="I632" s="215" t="s">
        <v>1572</v>
      </c>
      <c r="J632" s="215" t="s">
        <v>1573</v>
      </c>
      <c r="K632" s="215" t="str">
        <f>'زنجان زنجانرود یورت شهر'!J69</f>
        <v>97/10/19</v>
      </c>
      <c r="L632" s="215">
        <f>'[1]زنجان زنجانرود یورت شهر'!G26</f>
        <v>0</v>
      </c>
      <c r="M632" s="215">
        <f>'[1]زنجان زنجانرود یورت شهر'!H26</f>
        <v>0</v>
      </c>
      <c r="N632" s="215" t="str">
        <f>'زنجان زنجانرود یورت شهر'!Q69</f>
        <v>*</v>
      </c>
      <c r="O632" s="215">
        <f>'[1]زنجان زنجانرود یورت شهر'!R26</f>
        <v>0</v>
      </c>
      <c r="P632" s="215"/>
      <c r="Q632" s="215" t="str">
        <f>'زنجان زنجانرود یورت شهر'!T69</f>
        <v>*</v>
      </c>
      <c r="R632" s="215"/>
      <c r="S632" s="215" t="str">
        <f>'زنجان زنجانرود یورت شهر'!S69</f>
        <v>*</v>
      </c>
      <c r="T632" s="215"/>
      <c r="U632" s="102">
        <v>19</v>
      </c>
      <c r="V632" s="102">
        <v>54</v>
      </c>
    </row>
    <row r="633" spans="1:22" ht="19.5" customHeight="1" x14ac:dyDescent="0.25">
      <c r="A633" s="67">
        <v>7</v>
      </c>
      <c r="B633" s="264"/>
      <c r="C633" s="217">
        <v>64</v>
      </c>
      <c r="D633" s="215">
        <v>64</v>
      </c>
      <c r="E633" s="444"/>
      <c r="F633" s="215" t="s">
        <v>1653</v>
      </c>
      <c r="G633" s="215" t="s">
        <v>729</v>
      </c>
      <c r="H633" s="215" t="s">
        <v>1635</v>
      </c>
      <c r="I633" s="215" t="s">
        <v>1572</v>
      </c>
      <c r="J633" s="215" t="s">
        <v>1573</v>
      </c>
      <c r="K633" s="215" t="str">
        <f>'زنجان زنجانرود یورت شهر'!J70</f>
        <v>97/10/19</v>
      </c>
      <c r="L633" s="215">
        <f>'[1]زنجان زنجانرود یورت شهر'!G109</f>
        <v>0</v>
      </c>
      <c r="M633" s="215">
        <f>'[1]زنجان زنجانرود یورت شهر'!H109</f>
        <v>0</v>
      </c>
      <c r="N633" s="215" t="str">
        <f>'زنجان زنجانرود یورت شهر'!Q70</f>
        <v>*</v>
      </c>
      <c r="O633" s="215">
        <f>'[1]زنجان زنجانرود یورت شهر'!R109</f>
        <v>0</v>
      </c>
      <c r="P633" s="215"/>
      <c r="Q633" s="215" t="str">
        <f>'زنجان زنجانرود یورت شهر'!T70</f>
        <v>*</v>
      </c>
      <c r="R633" s="215"/>
      <c r="S633" s="215" t="str">
        <f>'زنجان زنجانرود یورت شهر'!S70</f>
        <v>*</v>
      </c>
      <c r="T633" s="215"/>
      <c r="U633" s="102">
        <v>18</v>
      </c>
      <c r="V633" s="102">
        <v>61</v>
      </c>
    </row>
    <row r="634" spans="1:22" ht="19.5" customHeight="1" x14ac:dyDescent="0.25">
      <c r="A634" s="67">
        <v>7</v>
      </c>
      <c r="B634" s="264"/>
      <c r="C634" s="217">
        <v>65</v>
      </c>
      <c r="D634" s="215">
        <v>65</v>
      </c>
      <c r="E634" s="444"/>
      <c r="F634" s="215" t="s">
        <v>1630</v>
      </c>
      <c r="G634" s="215" t="s">
        <v>710</v>
      </c>
      <c r="H634" s="215" t="s">
        <v>1622</v>
      </c>
      <c r="I634" s="215" t="s">
        <v>1572</v>
      </c>
      <c r="J634" s="215" t="s">
        <v>1573</v>
      </c>
      <c r="K634" s="215" t="str">
        <f>'زنجان زنجانرود یورت شهر'!J71</f>
        <v>97/10/19</v>
      </c>
      <c r="L634" s="215">
        <f>'[1]زنجان زنجانرود یورت شهر'!G82</f>
        <v>0</v>
      </c>
      <c r="M634" s="215">
        <f>'[1]زنجان زنجانرود یورت شهر'!H82</f>
        <v>0</v>
      </c>
      <c r="N634" s="215" t="str">
        <f>'زنجان زنجانرود یورت شهر'!Q71</f>
        <v>*</v>
      </c>
      <c r="O634" s="215">
        <f>'[1]زنجان زنجانرود یورت شهر'!R82</f>
        <v>0</v>
      </c>
      <c r="P634" s="215"/>
      <c r="Q634" s="215" t="str">
        <f>'زنجان زنجانرود یورت شهر'!T71</f>
        <v>*</v>
      </c>
      <c r="R634" s="215"/>
      <c r="S634" s="215" t="str">
        <f>'زنجان زنجانرود یورت شهر'!S71</f>
        <v>*</v>
      </c>
      <c r="T634" s="215"/>
      <c r="U634" s="102">
        <v>17</v>
      </c>
      <c r="V634" s="102">
        <v>63</v>
      </c>
    </row>
    <row r="635" spans="1:22" ht="19.5" customHeight="1" x14ac:dyDescent="0.25">
      <c r="A635" s="67">
        <v>7</v>
      </c>
      <c r="B635" s="264"/>
      <c r="C635" s="217">
        <v>66</v>
      </c>
      <c r="D635" s="215">
        <v>66</v>
      </c>
      <c r="E635" s="444"/>
      <c r="F635" s="215" t="s">
        <v>1607</v>
      </c>
      <c r="G635" s="215" t="s">
        <v>690</v>
      </c>
      <c r="H635" s="215" t="s">
        <v>1583</v>
      </c>
      <c r="I635" s="215" t="s">
        <v>1572</v>
      </c>
      <c r="J635" s="215" t="s">
        <v>1573</v>
      </c>
      <c r="K635" s="215" t="str">
        <f>'زنجان زنجانرود یورت شهر'!J72</f>
        <v>97/10/19</v>
      </c>
      <c r="L635" s="215">
        <f>'[1]زنجان زنجانرود یورت شهر'!G53</f>
        <v>0</v>
      </c>
      <c r="M635" s="215">
        <f>'[1]زنجان زنجانرود یورت شهر'!H53</f>
        <v>0</v>
      </c>
      <c r="N635" s="215" t="str">
        <f>'زنجان زنجانرود یورت شهر'!Q72</f>
        <v>*</v>
      </c>
      <c r="O635" s="215">
        <f>'[1]زنجان زنجانرود یورت شهر'!R53</f>
        <v>0</v>
      </c>
      <c r="P635" s="215"/>
      <c r="Q635" s="215" t="str">
        <f>'زنجان زنجانرود یورت شهر'!T72</f>
        <v>*</v>
      </c>
      <c r="R635" s="215"/>
      <c r="S635" s="215" t="str">
        <f>'زنجان زنجانرود یورت شهر'!S72</f>
        <v>*</v>
      </c>
      <c r="T635" s="215"/>
      <c r="U635" s="102">
        <v>17</v>
      </c>
      <c r="V635" s="102">
        <v>62</v>
      </c>
    </row>
    <row r="636" spans="1:22" ht="19.5" customHeight="1" x14ac:dyDescent="0.25">
      <c r="A636" s="67">
        <v>7</v>
      </c>
      <c r="B636" s="264"/>
      <c r="C636" s="217">
        <v>67</v>
      </c>
      <c r="D636" s="215">
        <v>67</v>
      </c>
      <c r="E636" s="444"/>
      <c r="F636" s="215" t="s">
        <v>1577</v>
      </c>
      <c r="G636" s="215" t="s">
        <v>660</v>
      </c>
      <c r="H636" s="215" t="s">
        <v>1571</v>
      </c>
      <c r="I636" s="215" t="s">
        <v>1572</v>
      </c>
      <c r="J636" s="215" t="s">
        <v>1573</v>
      </c>
      <c r="K636" s="215" t="str">
        <f>'زنجان زنجانرود یورت شهر'!J73</f>
        <v>97/10/19</v>
      </c>
      <c r="L636" s="215">
        <f>'[1]زنجان زنجانرود یورت شهر'!G12</f>
        <v>0</v>
      </c>
      <c r="M636" s="215">
        <f>'[1]زنجان زنجانرود یورت شهر'!H12</f>
        <v>0</v>
      </c>
      <c r="N636" s="215" t="str">
        <f>'زنجان زنجانرود یورت شهر'!Q73</f>
        <v>*</v>
      </c>
      <c r="O636" s="215">
        <f>'[1]زنجان زنجانرود یورت شهر'!R12</f>
        <v>0</v>
      </c>
      <c r="P636" s="215"/>
      <c r="Q636" s="215" t="str">
        <f>'زنجان زنجانرود یورت شهر'!T73</f>
        <v>*</v>
      </c>
      <c r="R636" s="215"/>
      <c r="S636" s="215" t="str">
        <f>'زنجان زنجانرود یورت شهر'!S73</f>
        <v>*</v>
      </c>
      <c r="T636" s="215"/>
      <c r="U636" s="102">
        <v>15</v>
      </c>
      <c r="V636" s="102">
        <v>69</v>
      </c>
    </row>
    <row r="637" spans="1:22" ht="19.5" customHeight="1" x14ac:dyDescent="0.25">
      <c r="A637" s="67">
        <v>7</v>
      </c>
      <c r="B637" s="264"/>
      <c r="C637" s="217">
        <v>68</v>
      </c>
      <c r="D637" s="215">
        <v>68</v>
      </c>
      <c r="E637" s="444"/>
      <c r="F637" s="215" t="s">
        <v>1608</v>
      </c>
      <c r="G637" s="215" t="s">
        <v>691</v>
      </c>
      <c r="H637" s="215" t="s">
        <v>1583</v>
      </c>
      <c r="I637" s="215" t="s">
        <v>1572</v>
      </c>
      <c r="J637" s="215" t="s">
        <v>1573</v>
      </c>
      <c r="K637" s="215" t="str">
        <f>'زنجان زنجانرود یورت شهر'!J74</f>
        <v>97/10/19</v>
      </c>
      <c r="L637" s="215">
        <f>'[1]زنجان زنجانرود یورت شهر'!G54</f>
        <v>0</v>
      </c>
      <c r="M637" s="215">
        <f>'[1]زنجان زنجانرود یورت شهر'!H54</f>
        <v>0</v>
      </c>
      <c r="N637" s="215" t="str">
        <f>'زنجان زنجانرود یورت شهر'!Q74</f>
        <v>*</v>
      </c>
      <c r="O637" s="215">
        <f>'[1]زنجان زنجانرود یورت شهر'!R54</f>
        <v>0</v>
      </c>
      <c r="P637" s="215"/>
      <c r="Q637" s="215" t="str">
        <f>'زنجان زنجانرود یورت شهر'!T74</f>
        <v>*</v>
      </c>
      <c r="R637" s="215"/>
      <c r="S637" s="215" t="str">
        <f>'زنجان زنجانرود یورت شهر'!S74</f>
        <v>*</v>
      </c>
      <c r="T637" s="215"/>
      <c r="U637" s="102">
        <v>14</v>
      </c>
      <c r="V637" s="102">
        <v>51</v>
      </c>
    </row>
    <row r="638" spans="1:22" ht="19.5" customHeight="1" x14ac:dyDescent="0.25">
      <c r="A638" s="67">
        <v>7</v>
      </c>
      <c r="B638" s="264"/>
      <c r="C638" s="217">
        <v>69</v>
      </c>
      <c r="D638" s="215">
        <v>69</v>
      </c>
      <c r="E638" s="444"/>
      <c r="F638" s="215" t="s">
        <v>1644</v>
      </c>
      <c r="G638" s="215" t="s">
        <v>722</v>
      </c>
      <c r="H638" s="215" t="s">
        <v>1635</v>
      </c>
      <c r="I638" s="215" t="s">
        <v>1572</v>
      </c>
      <c r="J638" s="215" t="s">
        <v>1573</v>
      </c>
      <c r="K638" s="215" t="str">
        <f>'زنجان زنجانرود یورت شهر'!J75</f>
        <v>97/10/19</v>
      </c>
      <c r="L638" s="215">
        <f>'[1]زنجان زنجانرود یورت شهر'!G98</f>
        <v>0</v>
      </c>
      <c r="M638" s="215">
        <f>'[1]زنجان زنجانرود یورت شهر'!H98</f>
        <v>0</v>
      </c>
      <c r="N638" s="215" t="str">
        <f>'زنجان زنجانرود یورت شهر'!Q75</f>
        <v>*</v>
      </c>
      <c r="O638" s="215">
        <f>'[1]زنجان زنجانرود یورت شهر'!R98</f>
        <v>0</v>
      </c>
      <c r="P638" s="215"/>
      <c r="Q638" s="215" t="str">
        <f>'زنجان زنجانرود یورت شهر'!T75</f>
        <v>*</v>
      </c>
      <c r="R638" s="215"/>
      <c r="S638" s="215" t="str">
        <f>'زنجان زنجانرود یورت شهر'!S75</f>
        <v>*</v>
      </c>
      <c r="T638" s="215"/>
      <c r="U638" s="102">
        <v>14</v>
      </c>
      <c r="V638" s="102">
        <v>46</v>
      </c>
    </row>
    <row r="639" spans="1:22" ht="19.5" customHeight="1" x14ac:dyDescent="0.25">
      <c r="A639" s="67">
        <v>7</v>
      </c>
      <c r="B639" s="264"/>
      <c r="C639" s="217">
        <v>70</v>
      </c>
      <c r="D639" s="215">
        <v>70</v>
      </c>
      <c r="E639" s="444"/>
      <c r="F639" s="215" t="s">
        <v>1649</v>
      </c>
      <c r="G639" s="215" t="s">
        <v>726</v>
      </c>
      <c r="H639" s="215" t="s">
        <v>1635</v>
      </c>
      <c r="I639" s="215" t="s">
        <v>1572</v>
      </c>
      <c r="J639" s="215" t="s">
        <v>1573</v>
      </c>
      <c r="K639" s="215" t="str">
        <f>'زنجان زنجانرود یورت شهر'!J76</f>
        <v>97/10/19</v>
      </c>
      <c r="L639" s="215">
        <f>'[1]زنجان زنجانرود یورت شهر'!G104</f>
        <v>0</v>
      </c>
      <c r="M639" s="215">
        <f>'[1]زنجان زنجانرود یورت شهر'!H104</f>
        <v>0</v>
      </c>
      <c r="N639" s="215" t="str">
        <f>'زنجان زنجانرود یورت شهر'!Q76</f>
        <v>*</v>
      </c>
      <c r="O639" s="215">
        <f>'[1]زنجان زنجانرود یورت شهر'!R104</f>
        <v>0</v>
      </c>
      <c r="P639" s="215"/>
      <c r="Q639" s="215" t="str">
        <f>'زنجان زنجانرود یورت شهر'!T76</f>
        <v>*</v>
      </c>
      <c r="R639" s="215"/>
      <c r="S639" s="215" t="str">
        <f>'زنجان زنجانرود یورت شهر'!S76</f>
        <v>*</v>
      </c>
      <c r="T639" s="215"/>
      <c r="U639" s="102">
        <v>13</v>
      </c>
      <c r="V639" s="102">
        <v>46</v>
      </c>
    </row>
    <row r="640" spans="1:22" ht="19.5" customHeight="1" x14ac:dyDescent="0.25">
      <c r="A640" s="67">
        <v>7</v>
      </c>
      <c r="B640" s="264"/>
      <c r="C640" s="217">
        <v>71</v>
      </c>
      <c r="D640" s="215">
        <v>71</v>
      </c>
      <c r="E640" s="444"/>
      <c r="F640" s="215" t="s">
        <v>1606</v>
      </c>
      <c r="G640" s="215" t="s">
        <v>689</v>
      </c>
      <c r="H640" s="215" t="s">
        <v>1583</v>
      </c>
      <c r="I640" s="215" t="s">
        <v>1572</v>
      </c>
      <c r="J640" s="215" t="s">
        <v>1573</v>
      </c>
      <c r="K640" s="215" t="str">
        <f>'زنجان زنجانرود یورت شهر'!J77</f>
        <v>97/10/19</v>
      </c>
      <c r="L640" s="215">
        <f>'[1]زنجان زنجانرود یورت شهر'!G50</f>
        <v>0</v>
      </c>
      <c r="M640" s="215">
        <f>'[1]زنجان زنجانرود یورت شهر'!H50</f>
        <v>0</v>
      </c>
      <c r="N640" s="215" t="str">
        <f>'زنجان زنجانرود یورت شهر'!Q77</f>
        <v>*</v>
      </c>
      <c r="O640" s="215">
        <f>'[1]زنجان زنجانرود یورت شهر'!R50</f>
        <v>0</v>
      </c>
      <c r="P640" s="215"/>
      <c r="Q640" s="215" t="str">
        <f>'زنجان زنجانرود یورت شهر'!T77</f>
        <v>*</v>
      </c>
      <c r="R640" s="215"/>
      <c r="S640" s="215" t="str">
        <f>'زنجان زنجانرود یورت شهر'!S77</f>
        <v>*</v>
      </c>
      <c r="T640" s="215"/>
      <c r="U640" s="102">
        <v>12</v>
      </c>
      <c r="V640" s="102">
        <v>51</v>
      </c>
    </row>
    <row r="641" spans="1:22" ht="19.5" customHeight="1" x14ac:dyDescent="0.25">
      <c r="A641" s="67">
        <v>7</v>
      </c>
      <c r="B641" s="264"/>
      <c r="C641" s="217">
        <v>72</v>
      </c>
      <c r="D641" s="215">
        <v>72</v>
      </c>
      <c r="E641" s="444"/>
      <c r="F641" s="215" t="s">
        <v>1582</v>
      </c>
      <c r="G641" s="215" t="s">
        <v>666</v>
      </c>
      <c r="H641" s="215" t="s">
        <v>1583</v>
      </c>
      <c r="I641" s="215" t="s">
        <v>1572</v>
      </c>
      <c r="J641" s="215" t="s">
        <v>1573</v>
      </c>
      <c r="K641" s="215" t="str">
        <f>'زنجان زنجانرود یورت شهر'!J78</f>
        <v>97/10/19</v>
      </c>
      <c r="L641" s="215">
        <f>'[1]زنجان زنجانرود یورت شهر'!G17</f>
        <v>0</v>
      </c>
      <c r="M641" s="215">
        <f>'[1]زنجان زنجانرود یورت شهر'!H17</f>
        <v>0</v>
      </c>
      <c r="N641" s="215" t="str">
        <f>'زنجان زنجانرود یورت شهر'!Q78</f>
        <v>*</v>
      </c>
      <c r="O641" s="215">
        <f>'[1]زنجان زنجانرود یورت شهر'!R17</f>
        <v>0</v>
      </c>
      <c r="P641" s="215"/>
      <c r="Q641" s="215" t="str">
        <f>'زنجان زنجانرود یورت شهر'!T78</f>
        <v>*</v>
      </c>
      <c r="R641" s="215"/>
      <c r="S641" s="215" t="str">
        <f>'زنجان زنجانرود یورت شهر'!S78</f>
        <v>*</v>
      </c>
      <c r="T641" s="215"/>
      <c r="U641" s="102">
        <v>11</v>
      </c>
      <c r="V641" s="102">
        <v>47</v>
      </c>
    </row>
    <row r="642" spans="1:22" ht="19.5" customHeight="1" x14ac:dyDescent="0.25">
      <c r="A642" s="67">
        <v>7</v>
      </c>
      <c r="B642" s="264"/>
      <c r="C642" s="217">
        <v>73</v>
      </c>
      <c r="D642" s="215">
        <v>73</v>
      </c>
      <c r="E642" s="444"/>
      <c r="F642" s="215" t="s">
        <v>1661</v>
      </c>
      <c r="G642" s="215" t="s">
        <v>736</v>
      </c>
      <c r="H642" s="215" t="s">
        <v>1635</v>
      </c>
      <c r="I642" s="215" t="s">
        <v>1572</v>
      </c>
      <c r="J642" s="215" t="s">
        <v>1573</v>
      </c>
      <c r="K642" s="215" t="str">
        <f>'زنجان زنجانرود یورت شهر'!J79</f>
        <v>97/10/19</v>
      </c>
      <c r="L642" s="215">
        <f>'[1]زنجان زنجانرود یورت شهر'!G118</f>
        <v>0</v>
      </c>
      <c r="M642" s="215">
        <f>'[1]زنجان زنجانرود یورت شهر'!H118</f>
        <v>0</v>
      </c>
      <c r="N642" s="215" t="str">
        <f>'زنجان زنجانرود یورت شهر'!Q79</f>
        <v>*</v>
      </c>
      <c r="O642" s="215">
        <f>'[1]زنجان زنجانرود یورت شهر'!R118</f>
        <v>0</v>
      </c>
      <c r="P642" s="215"/>
      <c r="Q642" s="215" t="str">
        <f>'زنجان زنجانرود یورت شهر'!T79</f>
        <v>*</v>
      </c>
      <c r="R642" s="215"/>
      <c r="S642" s="215" t="str">
        <f>'زنجان زنجانرود یورت شهر'!S79</f>
        <v>*</v>
      </c>
      <c r="T642" s="215"/>
      <c r="U642" s="102">
        <v>11</v>
      </c>
      <c r="V642" s="102">
        <v>39</v>
      </c>
    </row>
    <row r="643" spans="1:22" ht="19.5" customHeight="1" x14ac:dyDescent="0.25">
      <c r="A643" s="67">
        <v>7</v>
      </c>
      <c r="B643" s="264"/>
      <c r="C643" s="217">
        <v>74</v>
      </c>
      <c r="D643" s="215">
        <v>74</v>
      </c>
      <c r="E643" s="444"/>
      <c r="F643" s="215" t="s">
        <v>1603</v>
      </c>
      <c r="G643" s="215" t="s">
        <v>686</v>
      </c>
      <c r="H643" s="215" t="s">
        <v>1583</v>
      </c>
      <c r="I643" s="215" t="s">
        <v>1572</v>
      </c>
      <c r="J643" s="215" t="s">
        <v>1573</v>
      </c>
      <c r="K643" s="215" t="str">
        <f>'زنجان زنجانرود یورت شهر'!J80</f>
        <v>97/10/19</v>
      </c>
      <c r="L643" s="215">
        <f>'[1]زنجان زنجانرود یورت شهر'!G41</f>
        <v>0</v>
      </c>
      <c r="M643" s="215">
        <f>'[1]زنجان زنجانرود یورت شهر'!H41</f>
        <v>0</v>
      </c>
      <c r="N643" s="215" t="str">
        <f>'زنجان زنجانرود یورت شهر'!Q80</f>
        <v>*</v>
      </c>
      <c r="O643" s="215">
        <f>'[1]زنجان زنجانرود یورت شهر'!R41</f>
        <v>0</v>
      </c>
      <c r="P643" s="215"/>
      <c r="Q643" s="215" t="str">
        <f>'زنجان زنجانرود یورت شهر'!T80</f>
        <v>*</v>
      </c>
      <c r="R643" s="215"/>
      <c r="S643" s="215" t="str">
        <f>'زنجان زنجانرود یورت شهر'!S80</f>
        <v>*</v>
      </c>
      <c r="T643" s="215"/>
      <c r="U643" s="102">
        <v>10</v>
      </c>
      <c r="V643" s="102">
        <v>33</v>
      </c>
    </row>
    <row r="644" spans="1:22" ht="19.5" customHeight="1" x14ac:dyDescent="0.25">
      <c r="A644" s="67">
        <v>7</v>
      </c>
      <c r="B644" s="264"/>
      <c r="C644" s="217">
        <v>75</v>
      </c>
      <c r="D644" s="215">
        <v>75</v>
      </c>
      <c r="E644" s="444"/>
      <c r="F644" s="215" t="s">
        <v>1599</v>
      </c>
      <c r="G644" s="215" t="s">
        <v>682</v>
      </c>
      <c r="H644" s="215" t="s">
        <v>1583</v>
      </c>
      <c r="I644" s="215" t="s">
        <v>1572</v>
      </c>
      <c r="J644" s="215" t="s">
        <v>1573</v>
      </c>
      <c r="K644" s="215" t="str">
        <f>'زنجان زنجانرود یورت شهر'!J81</f>
        <v>97/10/19</v>
      </c>
      <c r="L644" s="215">
        <f>'[1]زنجان زنجانرود یورت شهر'!G36</f>
        <v>0</v>
      </c>
      <c r="M644" s="215">
        <f>'[1]زنجان زنجانرود یورت شهر'!H36</f>
        <v>0</v>
      </c>
      <c r="N644" s="215" t="str">
        <f>'زنجان زنجانرود یورت شهر'!Q81</f>
        <v>*</v>
      </c>
      <c r="O644" s="215">
        <f>'[1]زنجان زنجانرود یورت شهر'!R36</f>
        <v>0</v>
      </c>
      <c r="P644" s="215"/>
      <c r="Q644" s="215" t="str">
        <f>'زنجان زنجانرود یورت شهر'!T81</f>
        <v>*</v>
      </c>
      <c r="R644" s="215"/>
      <c r="S644" s="215" t="str">
        <f>'زنجان زنجانرود یورت شهر'!S81</f>
        <v>*</v>
      </c>
      <c r="T644" s="215"/>
      <c r="U644" s="102">
        <v>9</v>
      </c>
      <c r="V644" s="102">
        <v>31</v>
      </c>
    </row>
    <row r="645" spans="1:22" ht="19.5" customHeight="1" x14ac:dyDescent="0.25">
      <c r="A645" s="67">
        <v>7</v>
      </c>
      <c r="B645" s="264"/>
      <c r="C645" s="217">
        <v>76</v>
      </c>
      <c r="D645" s="215">
        <v>76</v>
      </c>
      <c r="E645" s="444"/>
      <c r="F645" s="215" t="s">
        <v>1592</v>
      </c>
      <c r="G645" s="215" t="s">
        <v>675</v>
      </c>
      <c r="H645" s="215" t="s">
        <v>1583</v>
      </c>
      <c r="I645" s="215" t="s">
        <v>1572</v>
      </c>
      <c r="J645" s="215" t="s">
        <v>1573</v>
      </c>
      <c r="K645" s="215" t="str">
        <f>'زنجان زنجانرود یورت شهر'!J82</f>
        <v>97/10/19</v>
      </c>
      <c r="L645" s="215">
        <f>'[1]زنجان زنجانرود یورت شهر'!G27</f>
        <v>0</v>
      </c>
      <c r="M645" s="215">
        <f>'[1]زنجان زنجانرود یورت شهر'!H27</f>
        <v>0</v>
      </c>
      <c r="N645" s="215" t="str">
        <f>'زنجان زنجانرود یورت شهر'!Q82</f>
        <v>*</v>
      </c>
      <c r="O645" s="215">
        <f>'[1]زنجان زنجانرود یورت شهر'!R27</f>
        <v>0</v>
      </c>
      <c r="P645" s="215"/>
      <c r="Q645" s="215" t="str">
        <f>'زنجان زنجانرود یورت شهر'!T82</f>
        <v>*</v>
      </c>
      <c r="R645" s="215"/>
      <c r="S645" s="215" t="str">
        <f>'زنجان زنجانرود یورت شهر'!S82</f>
        <v>*</v>
      </c>
      <c r="T645" s="215"/>
      <c r="U645" s="102">
        <v>8</v>
      </c>
      <c r="V645" s="102">
        <v>16</v>
      </c>
    </row>
    <row r="646" spans="1:22" ht="19.5" customHeight="1" x14ac:dyDescent="0.25">
      <c r="A646" s="67">
        <v>7</v>
      </c>
      <c r="B646" s="264"/>
      <c r="C646" s="217">
        <v>77</v>
      </c>
      <c r="D646" s="215">
        <v>77</v>
      </c>
      <c r="E646" s="444"/>
      <c r="F646" s="215" t="s">
        <v>1586</v>
      </c>
      <c r="G646" s="215" t="s">
        <v>669</v>
      </c>
      <c r="H646" s="215" t="s">
        <v>1583</v>
      </c>
      <c r="I646" s="215" t="s">
        <v>1572</v>
      </c>
      <c r="J646" s="215" t="s">
        <v>1573</v>
      </c>
      <c r="K646" s="215" t="str">
        <f>'زنجان زنجانرود یورت شهر'!J83</f>
        <v>97/10/19</v>
      </c>
      <c r="L646" s="215">
        <f>'[1]زنجان زنجانرود یورت شهر'!G21</f>
        <v>0</v>
      </c>
      <c r="M646" s="215">
        <f>'[1]زنجان زنجانرود یورت شهر'!H21</f>
        <v>0</v>
      </c>
      <c r="N646" s="215" t="str">
        <f>'زنجان زنجانرود یورت شهر'!Q83</f>
        <v>*</v>
      </c>
      <c r="O646" s="215">
        <f>'[1]زنجان زنجانرود یورت شهر'!R21</f>
        <v>0</v>
      </c>
      <c r="P646" s="215"/>
      <c r="Q646" s="215" t="str">
        <f>'زنجان زنجانرود یورت شهر'!T83</f>
        <v>*</v>
      </c>
      <c r="R646" s="215"/>
      <c r="S646" s="215" t="str">
        <f>'زنجان زنجانرود یورت شهر'!S83</f>
        <v>*</v>
      </c>
      <c r="T646" s="215"/>
      <c r="U646" s="102">
        <v>7</v>
      </c>
      <c r="V646" s="102">
        <v>21</v>
      </c>
    </row>
    <row r="647" spans="1:22" ht="19.5" customHeight="1" x14ac:dyDescent="0.25">
      <c r="A647" s="67">
        <v>7</v>
      </c>
      <c r="B647" s="264"/>
      <c r="C647" s="217">
        <v>78</v>
      </c>
      <c r="D647" s="215">
        <v>78</v>
      </c>
      <c r="E647" s="444"/>
      <c r="F647" s="215" t="s">
        <v>1574</v>
      </c>
      <c r="G647" s="215" t="s">
        <v>655</v>
      </c>
      <c r="H647" s="215" t="s">
        <v>1571</v>
      </c>
      <c r="I647" s="215" t="s">
        <v>1572</v>
      </c>
      <c r="J647" s="215" t="s">
        <v>1573</v>
      </c>
      <c r="K647" s="215" t="str">
        <f>'زنجان زنجانرود یورت شهر'!J84</f>
        <v>97/10/19</v>
      </c>
      <c r="L647" s="215">
        <f>'[1]زنجان زنجانرود یورت شهر'!G9</f>
        <v>0</v>
      </c>
      <c r="M647" s="215">
        <f>'[1]زنجان زنجانرود یورت شهر'!H9</f>
        <v>0</v>
      </c>
      <c r="N647" s="215" t="str">
        <f>'زنجان زنجانرود یورت شهر'!Q84</f>
        <v>*</v>
      </c>
      <c r="O647" s="215">
        <f>'[1]زنجان زنجانرود یورت شهر'!R9</f>
        <v>0</v>
      </c>
      <c r="P647" s="215"/>
      <c r="Q647" s="215" t="str">
        <f>'زنجان زنجانرود یورت شهر'!T84</f>
        <v>*</v>
      </c>
      <c r="R647" s="215"/>
      <c r="S647" s="215" t="str">
        <f>'زنجان زنجانرود یورت شهر'!S84</f>
        <v>*</v>
      </c>
      <c r="T647" s="215"/>
      <c r="U647" s="102">
        <v>7</v>
      </c>
      <c r="V647" s="102">
        <v>18</v>
      </c>
    </row>
    <row r="648" spans="1:22" ht="19.5" customHeight="1" x14ac:dyDescent="0.25">
      <c r="A648" s="67">
        <v>7</v>
      </c>
      <c r="B648" s="264"/>
      <c r="C648" s="217">
        <v>79</v>
      </c>
      <c r="D648" s="215">
        <v>79</v>
      </c>
      <c r="E648" s="444"/>
      <c r="F648" s="215" t="s">
        <v>1611</v>
      </c>
      <c r="G648" s="215" t="s">
        <v>405</v>
      </c>
      <c r="H648" s="215" t="s">
        <v>1583</v>
      </c>
      <c r="I648" s="215" t="s">
        <v>1572</v>
      </c>
      <c r="J648" s="215" t="s">
        <v>1573</v>
      </c>
      <c r="K648" s="215" t="str">
        <f>'زنجان زنجانرود یورت شهر'!J85</f>
        <v>97/10/19</v>
      </c>
      <c r="L648" s="215">
        <f>'[1]زنجان زنجانرود یورت شهر'!G60</f>
        <v>0</v>
      </c>
      <c r="M648" s="215">
        <f>'[1]زنجان زنجانرود یورت شهر'!H60</f>
        <v>0</v>
      </c>
      <c r="N648" s="215" t="str">
        <f>'زنجان زنجانرود یورت شهر'!Q85</f>
        <v>*</v>
      </c>
      <c r="O648" s="215">
        <f>'[1]زنجان زنجانرود یورت شهر'!R60</f>
        <v>0</v>
      </c>
      <c r="P648" s="215"/>
      <c r="Q648" s="215" t="str">
        <f>'زنجان زنجانرود یورت شهر'!T85</f>
        <v>*</v>
      </c>
      <c r="R648" s="215"/>
      <c r="S648" s="215" t="str">
        <f>'زنجان زنجانرود یورت شهر'!S85</f>
        <v>*</v>
      </c>
      <c r="T648" s="215"/>
      <c r="U648" s="102">
        <v>6</v>
      </c>
      <c r="V648" s="102">
        <v>21</v>
      </c>
    </row>
    <row r="649" spans="1:22" ht="19.5" customHeight="1" x14ac:dyDescent="0.25">
      <c r="A649" s="67">
        <v>7</v>
      </c>
      <c r="B649" s="264"/>
      <c r="C649" s="217">
        <v>80</v>
      </c>
      <c r="D649" s="215">
        <v>80</v>
      </c>
      <c r="E649" s="444"/>
      <c r="F649" s="215" t="s">
        <v>1642</v>
      </c>
      <c r="G649" s="215" t="s">
        <v>720</v>
      </c>
      <c r="H649" s="215" t="s">
        <v>1635</v>
      </c>
      <c r="I649" s="215" t="s">
        <v>1572</v>
      </c>
      <c r="J649" s="215" t="s">
        <v>1573</v>
      </c>
      <c r="K649" s="215" t="str">
        <f>'زنجان زنجانرود یورت شهر'!J86</f>
        <v>97/10/19</v>
      </c>
      <c r="L649" s="215">
        <f>'[1]زنجان زنجانرود یورت شهر'!G96</f>
        <v>0</v>
      </c>
      <c r="M649" s="215">
        <f>'[1]زنجان زنجانرود یورت شهر'!H96</f>
        <v>0</v>
      </c>
      <c r="N649" s="215" t="str">
        <f>'زنجان زنجانرود یورت شهر'!Q86</f>
        <v>*</v>
      </c>
      <c r="O649" s="215">
        <f>'[1]زنجان زنجانرود یورت شهر'!R96</f>
        <v>0</v>
      </c>
      <c r="P649" s="215"/>
      <c r="Q649" s="215" t="str">
        <f>'زنجان زنجانرود یورت شهر'!T86</f>
        <v>*</v>
      </c>
      <c r="R649" s="215"/>
      <c r="S649" s="215" t="str">
        <f>'زنجان زنجانرود یورت شهر'!S86</f>
        <v>*</v>
      </c>
      <c r="T649" s="215"/>
      <c r="U649" s="102">
        <v>6</v>
      </c>
      <c r="V649" s="102">
        <v>19</v>
      </c>
    </row>
    <row r="650" spans="1:22" ht="19.5" customHeight="1" x14ac:dyDescent="0.25">
      <c r="A650" s="67">
        <v>7</v>
      </c>
      <c r="B650" s="264"/>
      <c r="C650" s="217">
        <v>81</v>
      </c>
      <c r="D650" s="215">
        <v>81</v>
      </c>
      <c r="E650" s="444"/>
      <c r="F650" s="215" t="s">
        <v>1593</v>
      </c>
      <c r="G650" s="215" t="s">
        <v>109</v>
      </c>
      <c r="H650" s="215" t="s">
        <v>1583</v>
      </c>
      <c r="I650" s="215" t="s">
        <v>1572</v>
      </c>
      <c r="J650" s="215" t="s">
        <v>1573</v>
      </c>
      <c r="K650" s="215" t="str">
        <f>'زنجان زنجانرود یورت شهر'!J87</f>
        <v>97/10/19</v>
      </c>
      <c r="L650" s="215">
        <f>'[1]زنجان زنجانرود یورت شهر'!G29</f>
        <v>0</v>
      </c>
      <c r="M650" s="215">
        <f>'[1]زنجان زنجانرود یورت شهر'!H29</f>
        <v>0</v>
      </c>
      <c r="N650" s="215" t="str">
        <f>'زنجان زنجانرود یورت شهر'!Q87</f>
        <v>*</v>
      </c>
      <c r="O650" s="215">
        <f>'[1]زنجان زنجانرود یورت شهر'!R29</f>
        <v>0</v>
      </c>
      <c r="P650" s="215"/>
      <c r="Q650" s="215" t="str">
        <f>'زنجان زنجانرود یورت شهر'!T87</f>
        <v>*</v>
      </c>
      <c r="R650" s="215"/>
      <c r="S650" s="215" t="str">
        <f>'زنجان زنجانرود یورت شهر'!S87</f>
        <v>*</v>
      </c>
      <c r="T650" s="215"/>
      <c r="U650" s="102">
        <v>6</v>
      </c>
      <c r="V650" s="102">
        <v>17</v>
      </c>
    </row>
    <row r="651" spans="1:22" ht="19.5" customHeight="1" x14ac:dyDescent="0.25">
      <c r="A651" s="67">
        <v>7</v>
      </c>
      <c r="B651" s="264"/>
      <c r="C651" s="217">
        <v>82</v>
      </c>
      <c r="D651" s="215">
        <v>82</v>
      </c>
      <c r="E651" s="444"/>
      <c r="F651" s="215" t="s">
        <v>1659</v>
      </c>
      <c r="G651" s="215" t="s">
        <v>734</v>
      </c>
      <c r="H651" s="215" t="s">
        <v>1635</v>
      </c>
      <c r="I651" s="215" t="s">
        <v>1572</v>
      </c>
      <c r="J651" s="215" t="s">
        <v>1573</v>
      </c>
      <c r="K651" s="215" t="str">
        <f>'زنجان زنجانرود یورت شهر'!J88</f>
        <v>97/10/19</v>
      </c>
      <c r="L651" s="215">
        <f>'[1]زنجان زنجانرود یورت شهر'!G116</f>
        <v>0</v>
      </c>
      <c r="M651" s="215">
        <f>'[1]زنجان زنجانرود یورت شهر'!H116</f>
        <v>0</v>
      </c>
      <c r="N651" s="215" t="str">
        <f>'زنجان زنجانرود یورت شهر'!Q88</f>
        <v>*</v>
      </c>
      <c r="O651" s="215">
        <f>'[1]زنجان زنجانرود یورت شهر'!R116</f>
        <v>0</v>
      </c>
      <c r="P651" s="215"/>
      <c r="Q651" s="215" t="str">
        <f>'زنجان زنجانرود یورت شهر'!T88</f>
        <v>*</v>
      </c>
      <c r="R651" s="215"/>
      <c r="S651" s="215" t="str">
        <f>'زنجان زنجانرود یورت شهر'!S88</f>
        <v>*</v>
      </c>
      <c r="T651" s="215"/>
      <c r="U651" s="102">
        <v>6</v>
      </c>
      <c r="V651" s="102">
        <v>16</v>
      </c>
    </row>
    <row r="652" spans="1:22" ht="19.5" customHeight="1" x14ac:dyDescent="0.25">
      <c r="A652" s="67">
        <v>7</v>
      </c>
      <c r="B652" s="264"/>
      <c r="C652" s="217">
        <v>83</v>
      </c>
      <c r="D652" s="215">
        <v>83</v>
      </c>
      <c r="E652" s="444"/>
      <c r="F652" s="215" t="s">
        <v>1632</v>
      </c>
      <c r="G652" s="215" t="s">
        <v>711</v>
      </c>
      <c r="H652" s="215" t="s">
        <v>1622</v>
      </c>
      <c r="I652" s="215" t="s">
        <v>1572</v>
      </c>
      <c r="J652" s="215" t="s">
        <v>1573</v>
      </c>
      <c r="K652" s="215" t="str">
        <f>'زنجان زنجانرود یورت شهر'!J89</f>
        <v>97/10/19</v>
      </c>
      <c r="L652" s="215">
        <f>'[1]زنجان زنجانرود یورت شهر'!G84</f>
        <v>0</v>
      </c>
      <c r="M652" s="215">
        <f>'[1]زنجان زنجانرود یورت شهر'!H84</f>
        <v>0</v>
      </c>
      <c r="N652" s="215" t="str">
        <f>'زنجان زنجانرود یورت شهر'!Q89</f>
        <v>*</v>
      </c>
      <c r="O652" s="215">
        <f>'[1]زنجان زنجانرود یورت شهر'!R84</f>
        <v>0</v>
      </c>
      <c r="P652" s="215"/>
      <c r="Q652" s="215" t="str">
        <f>'زنجان زنجانرود یورت شهر'!T89</f>
        <v>*</v>
      </c>
      <c r="R652" s="215"/>
      <c r="S652" s="215" t="str">
        <f>'زنجان زنجانرود یورت شهر'!S89</f>
        <v>*</v>
      </c>
      <c r="T652" s="215"/>
      <c r="U652" s="102">
        <v>5</v>
      </c>
      <c r="V652" s="102">
        <v>19</v>
      </c>
    </row>
    <row r="653" spans="1:22" ht="19.5" customHeight="1" x14ac:dyDescent="0.25">
      <c r="A653" s="67">
        <v>7</v>
      </c>
      <c r="B653" s="264"/>
      <c r="C653" s="217">
        <v>84</v>
      </c>
      <c r="D653" s="215">
        <v>84</v>
      </c>
      <c r="E653" s="444"/>
      <c r="F653" s="215" t="s">
        <v>1605</v>
      </c>
      <c r="G653" s="215" t="s">
        <v>688</v>
      </c>
      <c r="H653" s="215" t="s">
        <v>1583</v>
      </c>
      <c r="I653" s="215" t="s">
        <v>1572</v>
      </c>
      <c r="J653" s="215" t="s">
        <v>1573</v>
      </c>
      <c r="K653" s="215" t="str">
        <f>'زنجان زنجانرود یورت شهر'!J90</f>
        <v>97/10/19</v>
      </c>
      <c r="L653" s="215">
        <f>'[1]زنجان زنجانرود یورت شهر'!G45</f>
        <v>0</v>
      </c>
      <c r="M653" s="215">
        <f>'[1]زنجان زنجانرود یورت شهر'!H45</f>
        <v>0</v>
      </c>
      <c r="N653" s="215" t="str">
        <f>'زنجان زنجانرود یورت شهر'!Q90</f>
        <v>*</v>
      </c>
      <c r="O653" s="215">
        <f>'[1]زنجان زنجانرود یورت شهر'!R45</f>
        <v>0</v>
      </c>
      <c r="P653" s="215"/>
      <c r="Q653" s="215" t="str">
        <f>'زنجان زنجانرود یورت شهر'!T90</f>
        <v>*</v>
      </c>
      <c r="R653" s="215"/>
      <c r="S653" s="215" t="str">
        <f>'زنجان زنجانرود یورت شهر'!S90</f>
        <v>*</v>
      </c>
      <c r="T653" s="215"/>
      <c r="U653" s="102">
        <v>5</v>
      </c>
      <c r="V653" s="102">
        <v>9</v>
      </c>
    </row>
    <row r="654" spans="1:22" ht="19.5" customHeight="1" x14ac:dyDescent="0.25">
      <c r="A654" s="67">
        <v>7</v>
      </c>
      <c r="B654" s="264"/>
      <c r="C654" s="217">
        <v>85</v>
      </c>
      <c r="D654" s="215">
        <v>85</v>
      </c>
      <c r="E654" s="444"/>
      <c r="F654" s="215" t="s">
        <v>1654</v>
      </c>
      <c r="G654" s="215" t="s">
        <v>730</v>
      </c>
      <c r="H654" s="215" t="s">
        <v>1635</v>
      </c>
      <c r="I654" s="215" t="s">
        <v>1572</v>
      </c>
      <c r="J654" s="215" t="s">
        <v>1573</v>
      </c>
      <c r="K654" s="215" t="str">
        <f>'زنجان زنجانرود یورت شهر'!J91</f>
        <v>97/10/19</v>
      </c>
      <c r="L654" s="215">
        <f>'[1]زنجان زنجانرود یورت شهر'!G111</f>
        <v>0</v>
      </c>
      <c r="M654" s="215">
        <f>'[1]زنجان زنجانرود یورت شهر'!H111</f>
        <v>0</v>
      </c>
      <c r="N654" s="215" t="str">
        <f>'زنجان زنجانرود یورت شهر'!Q91</f>
        <v>*</v>
      </c>
      <c r="O654" s="215">
        <f>'[1]زنجان زنجانرود یورت شهر'!R111</f>
        <v>0</v>
      </c>
      <c r="P654" s="215"/>
      <c r="Q654" s="215" t="str">
        <f>'زنجان زنجانرود یورت شهر'!T91</f>
        <v>*</v>
      </c>
      <c r="R654" s="215"/>
      <c r="S654" s="215" t="str">
        <f>'زنجان زنجانرود یورت شهر'!S91</f>
        <v>*</v>
      </c>
      <c r="T654" s="215"/>
      <c r="U654" s="102">
        <v>3</v>
      </c>
      <c r="V654" s="102">
        <v>9</v>
      </c>
    </row>
    <row r="655" spans="1:22" ht="19.5" customHeight="1" x14ac:dyDescent="0.25">
      <c r="A655" s="67">
        <v>7</v>
      </c>
      <c r="B655" s="264"/>
      <c r="C655" s="217">
        <v>86</v>
      </c>
      <c r="D655" s="215">
        <v>86</v>
      </c>
      <c r="E655" s="444"/>
      <c r="F655" s="215" t="s">
        <v>1590</v>
      </c>
      <c r="G655" s="215" t="s">
        <v>673</v>
      </c>
      <c r="H655" s="215" t="s">
        <v>1583</v>
      </c>
      <c r="I655" s="215" t="s">
        <v>1572</v>
      </c>
      <c r="J655" s="215" t="s">
        <v>1573</v>
      </c>
      <c r="K655" s="215" t="str">
        <f>'زنجان زنجانرود یورت شهر'!J92</f>
        <v>97/10/19</v>
      </c>
      <c r="L655" s="215">
        <f>'[1]زنجان زنجانرود یورت شهر'!G25</f>
        <v>0</v>
      </c>
      <c r="M655" s="215">
        <f>'[1]زنجان زنجانرود یورت شهر'!H25</f>
        <v>0</v>
      </c>
      <c r="N655" s="215" t="str">
        <f>'زنجان زنجانرود یورت شهر'!Q92</f>
        <v>*</v>
      </c>
      <c r="O655" s="215">
        <f>'[1]زنجان زنجانرود یورت شهر'!R25</f>
        <v>0</v>
      </c>
      <c r="P655" s="215"/>
      <c r="Q655" s="215" t="str">
        <f>'زنجان زنجانرود یورت شهر'!T92</f>
        <v>*</v>
      </c>
      <c r="R655" s="215"/>
      <c r="S655" s="215" t="str">
        <f>'زنجان زنجانرود یورت شهر'!S92</f>
        <v>*</v>
      </c>
      <c r="T655" s="215"/>
      <c r="U655" s="102">
        <v>2</v>
      </c>
      <c r="V655" s="102">
        <v>4</v>
      </c>
    </row>
    <row r="656" spans="1:22" ht="19.5" customHeight="1" x14ac:dyDescent="0.25">
      <c r="A656" s="67">
        <v>7</v>
      </c>
      <c r="B656" s="264"/>
      <c r="C656" s="217">
        <v>87</v>
      </c>
      <c r="D656" s="215">
        <v>87</v>
      </c>
      <c r="E656" s="444"/>
      <c r="F656" s="215" t="s">
        <v>1602</v>
      </c>
      <c r="G656" s="215" t="s">
        <v>685</v>
      </c>
      <c r="H656" s="215" t="s">
        <v>1583</v>
      </c>
      <c r="I656" s="215" t="s">
        <v>1572</v>
      </c>
      <c r="J656" s="215" t="s">
        <v>1573</v>
      </c>
      <c r="K656" s="215" t="str">
        <f>'زنجان زنجانرود یورت شهر'!J93</f>
        <v>97/10/19</v>
      </c>
      <c r="L656" s="215">
        <f>'[1]زنجان زنجانرود یورت شهر'!G40</f>
        <v>0</v>
      </c>
      <c r="M656" s="215">
        <f>'[1]زنجان زنجانرود یورت شهر'!H40</f>
        <v>0</v>
      </c>
      <c r="N656" s="215" t="str">
        <f>'زنجان زنجانرود یورت شهر'!Q93</f>
        <v>*</v>
      </c>
      <c r="O656" s="215">
        <f>'[1]زنجان زنجانرود یورت شهر'!R40</f>
        <v>0</v>
      </c>
      <c r="P656" s="215"/>
      <c r="Q656" s="215" t="str">
        <f>'زنجان زنجانرود یورت شهر'!T93</f>
        <v>*</v>
      </c>
      <c r="R656" s="215"/>
      <c r="S656" s="215" t="str">
        <f>'زنجان زنجانرود یورت شهر'!S93</f>
        <v>*</v>
      </c>
      <c r="T656" s="215"/>
      <c r="U656" s="102">
        <v>1</v>
      </c>
      <c r="V656" s="102">
        <v>9</v>
      </c>
    </row>
    <row r="657" spans="1:35" s="56" customFormat="1" ht="19.5" customHeight="1" x14ac:dyDescent="0.25">
      <c r="A657" s="66"/>
      <c r="B657" s="264"/>
      <c r="C657" s="51"/>
      <c r="D657" s="54"/>
      <c r="E657" s="444"/>
      <c r="F657" s="54"/>
      <c r="G657" s="54"/>
      <c r="H657" s="54"/>
      <c r="I657" s="54"/>
      <c r="J657" s="54"/>
      <c r="K657" s="447" t="s">
        <v>1949</v>
      </c>
      <c r="L657" s="448"/>
      <c r="M657" s="226" t="s">
        <v>994</v>
      </c>
      <c r="N657" s="226">
        <f>COUNTIF(N658:N773,"*")</f>
        <v>116</v>
      </c>
      <c r="O657" s="447" t="s">
        <v>1938</v>
      </c>
      <c r="P657" s="448"/>
      <c r="Q657" s="226">
        <f>COUNTIF(N658:N748,"*")</f>
        <v>91</v>
      </c>
      <c r="R657" s="447" t="s">
        <v>1936</v>
      </c>
      <c r="S657" s="448"/>
      <c r="T657" s="226">
        <f>COUNTIF(N749:N773,"*")</f>
        <v>25</v>
      </c>
      <c r="W657"/>
      <c r="X657"/>
      <c r="Y657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</row>
    <row r="658" spans="1:35" ht="19.5" customHeight="1" x14ac:dyDescent="0.25">
      <c r="A658" s="67">
        <v>7</v>
      </c>
      <c r="B658" s="264"/>
      <c r="C658" s="217">
        <v>88</v>
      </c>
      <c r="D658" s="215">
        <v>1</v>
      </c>
      <c r="E658" s="444"/>
      <c r="F658" s="215" t="s">
        <v>1672</v>
      </c>
      <c r="G658" s="215" t="s">
        <v>791</v>
      </c>
      <c r="H658" s="215" t="s">
        <v>784</v>
      </c>
      <c r="I658" s="215" t="s">
        <v>1037</v>
      </c>
      <c r="J658" s="215" t="s">
        <v>1573</v>
      </c>
      <c r="K658" s="215" t="str">
        <f>'زنجان مرکزی یورت شهر'!J7</f>
        <v>97/11/12</v>
      </c>
      <c r="L658" s="215">
        <f>'[1]زنجان مرکزی یورت شهر'!G21</f>
        <v>0</v>
      </c>
      <c r="M658" s="215">
        <f>'[1]زنجان مرکزی یورت شهر'!H21</f>
        <v>0</v>
      </c>
      <c r="N658" s="215" t="str">
        <f>'زنجان مرکزی یورت شهر'!Q7</f>
        <v>*</v>
      </c>
      <c r="O658" s="215">
        <f>'[1]زنجان مرکزی یورت شهر'!R21</f>
        <v>0</v>
      </c>
      <c r="P658" s="215"/>
      <c r="Q658" s="215" t="str">
        <f>'زنجان مرکزی یورت شهر'!T7</f>
        <v>*</v>
      </c>
      <c r="R658" s="215"/>
      <c r="S658" s="215" t="str">
        <f>'زنجان مرکزی یورت شهر'!S7</f>
        <v>*</v>
      </c>
      <c r="T658" s="215"/>
      <c r="U658" s="136">
        <v>1294</v>
      </c>
      <c r="V658" s="136">
        <v>4157</v>
      </c>
    </row>
    <row r="659" spans="1:35" ht="19.5" customHeight="1" x14ac:dyDescent="0.25">
      <c r="A659" s="68">
        <v>7</v>
      </c>
      <c r="B659" s="264"/>
      <c r="C659" s="217">
        <v>89</v>
      </c>
      <c r="D659" s="215">
        <v>2</v>
      </c>
      <c r="E659" s="444"/>
      <c r="F659" s="215" t="s">
        <v>1679</v>
      </c>
      <c r="G659" s="215" t="s">
        <v>798</v>
      </c>
      <c r="H659" s="215" t="s">
        <v>784</v>
      </c>
      <c r="I659" s="215" t="s">
        <v>1037</v>
      </c>
      <c r="J659" s="215" t="s">
        <v>1573</v>
      </c>
      <c r="K659" s="215" t="str">
        <f>'زنجان مرکزی یورت شهر'!J8</f>
        <v>97/12/15</v>
      </c>
      <c r="L659" s="215">
        <f>'[1]زنجان مرکزی یورت شهر'!G32</f>
        <v>0</v>
      </c>
      <c r="M659" s="215">
        <f>'[1]زنجان مرکزی یورت شهر'!H32</f>
        <v>0</v>
      </c>
      <c r="N659" s="215" t="str">
        <f>'زنجان مرکزی یورت شهر'!Q8</f>
        <v>*</v>
      </c>
      <c r="O659" s="215">
        <f>'[1]زنجان مرکزی یورت شهر'!R32</f>
        <v>0</v>
      </c>
      <c r="P659" s="215"/>
      <c r="Q659" s="215" t="str">
        <f>'زنجان مرکزی یورت شهر'!T8</f>
        <v>*</v>
      </c>
      <c r="R659" s="215"/>
      <c r="S659" s="215" t="str">
        <f>'زنجان مرکزی یورت شهر'!S8</f>
        <v>*</v>
      </c>
      <c r="T659" s="215"/>
      <c r="U659" s="136">
        <v>774</v>
      </c>
      <c r="V659" s="136">
        <v>2726</v>
      </c>
    </row>
    <row r="660" spans="1:35" ht="19.5" customHeight="1" x14ac:dyDescent="0.25">
      <c r="A660" s="68">
        <v>7</v>
      </c>
      <c r="B660" s="264"/>
      <c r="C660" s="217">
        <v>90</v>
      </c>
      <c r="D660" s="215">
        <v>3</v>
      </c>
      <c r="E660" s="444"/>
      <c r="F660" s="215" t="s">
        <v>1711</v>
      </c>
      <c r="G660" s="215" t="s">
        <v>252</v>
      </c>
      <c r="H660" s="215" t="s">
        <v>818</v>
      </c>
      <c r="I660" s="215" t="s">
        <v>1037</v>
      </c>
      <c r="J660" s="215" t="s">
        <v>1573</v>
      </c>
      <c r="K660" s="215" t="str">
        <f>'زنجان مرکزی یورت شهر'!J9</f>
        <v>97/10/27</v>
      </c>
      <c r="L660" s="215">
        <f>'[1]زنجان مرکزی یورت شهر'!G77</f>
        <v>0</v>
      </c>
      <c r="M660" s="215">
        <f>'[1]زنجان مرکزی یورت شهر'!H77</f>
        <v>0</v>
      </c>
      <c r="N660" s="215" t="str">
        <f>'زنجان مرکزی یورت شهر'!Q9</f>
        <v>*</v>
      </c>
      <c r="O660" s="215">
        <f>'[1]زنجان مرکزی یورت شهر'!R77</f>
        <v>0</v>
      </c>
      <c r="P660" s="215"/>
      <c r="Q660" s="215" t="str">
        <f>'زنجان مرکزی یورت شهر'!T9</f>
        <v>*</v>
      </c>
      <c r="R660" s="215"/>
      <c r="S660" s="215" t="str">
        <f>'زنجان مرکزی یورت شهر'!S9</f>
        <v>*</v>
      </c>
      <c r="T660" s="215"/>
      <c r="U660" s="136">
        <v>480</v>
      </c>
      <c r="V660" s="136">
        <v>1646</v>
      </c>
    </row>
    <row r="661" spans="1:35" ht="19.5" customHeight="1" x14ac:dyDescent="0.25">
      <c r="A661" s="68">
        <v>7</v>
      </c>
      <c r="B661" s="264"/>
      <c r="C661" s="217">
        <v>91</v>
      </c>
      <c r="D661" s="215">
        <v>4</v>
      </c>
      <c r="E661" s="444"/>
      <c r="F661" s="215" t="s">
        <v>1766</v>
      </c>
      <c r="G661" s="215" t="s">
        <v>872</v>
      </c>
      <c r="H661" s="215" t="s">
        <v>1748</v>
      </c>
      <c r="I661" s="215" t="s">
        <v>1037</v>
      </c>
      <c r="J661" s="215" t="s">
        <v>1573</v>
      </c>
      <c r="K661" s="215" t="str">
        <f>'زنجان مرکزی یورت شهر'!J10</f>
        <v>97/12/15</v>
      </c>
      <c r="L661" s="215">
        <f>'[1]زنجان مرکزی یورت شهر'!G163</f>
        <v>0</v>
      </c>
      <c r="M661" s="215">
        <f>'[1]زنجان مرکزی یورت شهر'!H163</f>
        <v>0</v>
      </c>
      <c r="N661" s="215" t="str">
        <f>'زنجان مرکزی یورت شهر'!Q10</f>
        <v>*</v>
      </c>
      <c r="O661" s="215">
        <f>'[1]زنجان مرکزی یورت شهر'!R163</f>
        <v>0</v>
      </c>
      <c r="P661" s="215"/>
      <c r="Q661" s="215" t="str">
        <f>'زنجان مرکزی یورت شهر'!T10</f>
        <v>*</v>
      </c>
      <c r="R661" s="215"/>
      <c r="S661" s="215" t="str">
        <f>'زنجان مرکزی یورت شهر'!S10</f>
        <v>*</v>
      </c>
      <c r="T661" s="215"/>
      <c r="U661" s="136">
        <v>421</v>
      </c>
      <c r="V661" s="136">
        <v>1276</v>
      </c>
    </row>
    <row r="662" spans="1:35" ht="19.5" customHeight="1" x14ac:dyDescent="0.25">
      <c r="A662" s="68">
        <v>7</v>
      </c>
      <c r="B662" s="264"/>
      <c r="C662" s="217">
        <v>92</v>
      </c>
      <c r="D662" s="215">
        <v>5</v>
      </c>
      <c r="E662" s="444"/>
      <c r="F662" s="215" t="s">
        <v>1680</v>
      </c>
      <c r="G662" s="215" t="s">
        <v>799</v>
      </c>
      <c r="H662" s="215" t="s">
        <v>784</v>
      </c>
      <c r="I662" s="215" t="s">
        <v>1037</v>
      </c>
      <c r="J662" s="215" t="s">
        <v>1573</v>
      </c>
      <c r="K662" s="215" t="str">
        <f>'زنجان مرکزی یورت شهر'!J11</f>
        <v>97/12/15</v>
      </c>
      <c r="L662" s="215">
        <f>'[1]زنجان مرکزی یورت شهر'!G33</f>
        <v>0</v>
      </c>
      <c r="M662" s="215">
        <f>'[1]زنجان مرکزی یورت شهر'!H33</f>
        <v>0</v>
      </c>
      <c r="N662" s="215" t="str">
        <f>'زنجان مرکزی یورت شهر'!Q11</f>
        <v>*</v>
      </c>
      <c r="O662" s="215">
        <f>'[1]زنجان مرکزی یورت شهر'!R33</f>
        <v>0</v>
      </c>
      <c r="P662" s="215"/>
      <c r="Q662" s="215" t="str">
        <f>'زنجان مرکزی یورت شهر'!T11</f>
        <v>*</v>
      </c>
      <c r="R662" s="215"/>
      <c r="S662" s="215" t="str">
        <f>'زنجان مرکزی یورت شهر'!S11</f>
        <v>*</v>
      </c>
      <c r="T662" s="215"/>
      <c r="U662" s="136">
        <v>420</v>
      </c>
      <c r="V662" s="136">
        <v>1466</v>
      </c>
    </row>
    <row r="663" spans="1:35" ht="19.5" customHeight="1" x14ac:dyDescent="0.25">
      <c r="A663" s="68">
        <v>7</v>
      </c>
      <c r="B663" s="264"/>
      <c r="C663" s="217">
        <v>93</v>
      </c>
      <c r="D663" s="215">
        <v>6</v>
      </c>
      <c r="E663" s="444"/>
      <c r="F663" s="215" t="s">
        <v>1668</v>
      </c>
      <c r="G663" s="215" t="s">
        <v>786</v>
      </c>
      <c r="H663" s="215" t="s">
        <v>784</v>
      </c>
      <c r="I663" s="215" t="s">
        <v>1037</v>
      </c>
      <c r="J663" s="215" t="s">
        <v>1573</v>
      </c>
      <c r="K663" s="215" t="str">
        <f>'زنجان مرکزی یورت شهر'!J12</f>
        <v>97/11/12</v>
      </c>
      <c r="L663" s="215">
        <f>'[1]زنجان مرکزی یورت شهر'!G14</f>
        <v>0</v>
      </c>
      <c r="M663" s="215">
        <f>'[1]زنجان مرکزی یورت شهر'!H14</f>
        <v>0</v>
      </c>
      <c r="N663" s="215" t="str">
        <f>'زنجان مرکزی یورت شهر'!Q12</f>
        <v>*</v>
      </c>
      <c r="O663" s="215">
        <f>'[1]زنجان مرکزی یورت شهر'!R14</f>
        <v>0</v>
      </c>
      <c r="P663" s="215"/>
      <c r="Q663" s="215" t="str">
        <f>'زنجان مرکزی یورت شهر'!T12</f>
        <v>*</v>
      </c>
      <c r="R663" s="215"/>
      <c r="S663" s="215" t="str">
        <f>'زنجان مرکزی یورت شهر'!S12</f>
        <v>*</v>
      </c>
      <c r="T663" s="215"/>
      <c r="U663" s="136">
        <v>396</v>
      </c>
      <c r="V663" s="136">
        <v>1160</v>
      </c>
    </row>
    <row r="664" spans="1:35" ht="19.5" customHeight="1" x14ac:dyDescent="0.25">
      <c r="A664" s="68">
        <v>7</v>
      </c>
      <c r="B664" s="264"/>
      <c r="C664" s="217">
        <v>94</v>
      </c>
      <c r="D664" s="215">
        <v>7</v>
      </c>
      <c r="E664" s="444"/>
      <c r="F664" s="215" t="s">
        <v>1751</v>
      </c>
      <c r="G664" s="215" t="s">
        <v>859</v>
      </c>
      <c r="H664" s="215" t="s">
        <v>1748</v>
      </c>
      <c r="I664" s="215" t="s">
        <v>1037</v>
      </c>
      <c r="J664" s="215" t="s">
        <v>1573</v>
      </c>
      <c r="K664" s="215" t="str">
        <f>'زنجان مرکزی یورت شهر'!J13</f>
        <v>97/10/27</v>
      </c>
      <c r="L664" s="215">
        <f>'[1]زنجان مرکزی یورت شهر'!G140</f>
        <v>0</v>
      </c>
      <c r="M664" s="215">
        <f>'[1]زنجان مرکزی یورت شهر'!H140</f>
        <v>0</v>
      </c>
      <c r="N664" s="215" t="str">
        <f>'زنجان مرکزی یورت شهر'!Q13</f>
        <v>*</v>
      </c>
      <c r="O664" s="215">
        <f>'[1]زنجان مرکزی یورت شهر'!R140</f>
        <v>0</v>
      </c>
      <c r="P664" s="215"/>
      <c r="Q664" s="215" t="str">
        <f>'زنجان مرکزی یورت شهر'!T13</f>
        <v>*</v>
      </c>
      <c r="R664" s="215"/>
      <c r="S664" s="215" t="str">
        <f>'زنجان مرکزی یورت شهر'!S13</f>
        <v>*</v>
      </c>
      <c r="T664" s="215"/>
      <c r="U664" s="136">
        <v>378</v>
      </c>
      <c r="V664" s="136">
        <v>1262</v>
      </c>
    </row>
    <row r="665" spans="1:35" ht="19.5" customHeight="1" x14ac:dyDescent="0.25">
      <c r="A665" s="68">
        <v>7</v>
      </c>
      <c r="B665" s="264"/>
      <c r="C665" s="217">
        <v>95</v>
      </c>
      <c r="D665" s="215">
        <v>8</v>
      </c>
      <c r="E665" s="444"/>
      <c r="F665" s="215" t="s">
        <v>1767</v>
      </c>
      <c r="G665" s="215" t="s">
        <v>873</v>
      </c>
      <c r="H665" s="215" t="s">
        <v>1748</v>
      </c>
      <c r="I665" s="215" t="s">
        <v>1037</v>
      </c>
      <c r="J665" s="215" t="s">
        <v>1573</v>
      </c>
      <c r="K665" s="215" t="str">
        <f>'زنجان مرکزی یورت شهر'!J14</f>
        <v>97/12/15</v>
      </c>
      <c r="L665" s="215">
        <f>'[1]زنجان مرکزی یورت شهر'!G164</f>
        <v>0</v>
      </c>
      <c r="M665" s="215">
        <f>'[1]زنجان مرکزی یورت شهر'!H164</f>
        <v>0</v>
      </c>
      <c r="N665" s="215" t="str">
        <f>'زنجان مرکزی یورت شهر'!Q14</f>
        <v>*</v>
      </c>
      <c r="O665" s="215">
        <f>'[1]زنجان مرکزی یورت شهر'!R164</f>
        <v>0</v>
      </c>
      <c r="P665" s="215"/>
      <c r="Q665" s="215" t="str">
        <f>'زنجان مرکزی یورت شهر'!T14</f>
        <v>*</v>
      </c>
      <c r="R665" s="215"/>
      <c r="S665" s="215" t="str">
        <f>'زنجان مرکزی یورت شهر'!S14</f>
        <v>*</v>
      </c>
      <c r="T665" s="215"/>
      <c r="U665" s="136">
        <v>361</v>
      </c>
      <c r="V665" s="136">
        <v>1102</v>
      </c>
    </row>
    <row r="666" spans="1:35" ht="19.5" customHeight="1" x14ac:dyDescent="0.25">
      <c r="A666" s="68">
        <v>7</v>
      </c>
      <c r="B666" s="264"/>
      <c r="C666" s="217">
        <v>96</v>
      </c>
      <c r="D666" s="215">
        <v>9</v>
      </c>
      <c r="E666" s="444"/>
      <c r="F666" s="215" t="s">
        <v>1738</v>
      </c>
      <c r="G666" s="215" t="s">
        <v>847</v>
      </c>
      <c r="H666" s="215" t="s">
        <v>1723</v>
      </c>
      <c r="I666" s="215" t="s">
        <v>1037</v>
      </c>
      <c r="J666" s="215" t="s">
        <v>1573</v>
      </c>
      <c r="K666" s="215" t="str">
        <f>'زنجان مرکزی یورت شهر'!J15</f>
        <v>97/10/27</v>
      </c>
      <c r="L666" s="215">
        <f>'[1]زنجان مرکزی یورت شهر'!G118</f>
        <v>0</v>
      </c>
      <c r="M666" s="215">
        <f>'[1]زنجان مرکزی یورت شهر'!H118</f>
        <v>0</v>
      </c>
      <c r="N666" s="215" t="str">
        <f>'زنجان مرکزی یورت شهر'!Q15</f>
        <v>*</v>
      </c>
      <c r="O666" s="215">
        <f>'[1]زنجان مرکزی یورت شهر'!R118</f>
        <v>0</v>
      </c>
      <c r="P666" s="215"/>
      <c r="Q666" s="215" t="str">
        <f>'زنجان مرکزی یورت شهر'!T15</f>
        <v>*</v>
      </c>
      <c r="R666" s="215"/>
      <c r="S666" s="215" t="str">
        <f>'زنجان مرکزی یورت شهر'!S15</f>
        <v>*</v>
      </c>
      <c r="T666" s="215"/>
      <c r="U666" s="136">
        <v>348</v>
      </c>
      <c r="V666" s="136">
        <v>1121</v>
      </c>
    </row>
    <row r="667" spans="1:35" ht="19.5" customHeight="1" x14ac:dyDescent="0.25">
      <c r="A667" s="68">
        <v>7</v>
      </c>
      <c r="B667" s="264"/>
      <c r="C667" s="217">
        <v>97</v>
      </c>
      <c r="D667" s="215">
        <v>10</v>
      </c>
      <c r="E667" s="444"/>
      <c r="F667" s="215" t="s">
        <v>1720</v>
      </c>
      <c r="G667" s="215" t="s">
        <v>830</v>
      </c>
      <c r="H667" s="215" t="s">
        <v>830</v>
      </c>
      <c r="I667" s="215" t="s">
        <v>1037</v>
      </c>
      <c r="J667" s="215" t="s">
        <v>1573</v>
      </c>
      <c r="K667" s="215" t="str">
        <f>'زنجان مرکزی یورت شهر'!J16</f>
        <v>97/12/15</v>
      </c>
      <c r="L667" s="215">
        <f>'[1]زنجان مرکزی یورت شهر'!G89</f>
        <v>0</v>
      </c>
      <c r="M667" s="215">
        <f>'[1]زنجان مرکزی یورت شهر'!H89</f>
        <v>0</v>
      </c>
      <c r="N667" s="215" t="str">
        <f>'زنجان مرکزی یورت شهر'!Q16</f>
        <v>*</v>
      </c>
      <c r="O667" s="215">
        <f>'[1]زنجان مرکزی یورت شهر'!R89</f>
        <v>0</v>
      </c>
      <c r="P667" s="215"/>
      <c r="Q667" s="215" t="str">
        <f>'زنجان مرکزی یورت شهر'!T16</f>
        <v>*</v>
      </c>
      <c r="R667" s="215"/>
      <c r="S667" s="215" t="str">
        <f>'زنجان مرکزی یورت شهر'!S16</f>
        <v>*</v>
      </c>
      <c r="T667" s="215"/>
      <c r="U667" s="136">
        <v>348</v>
      </c>
      <c r="V667" s="136">
        <v>1073</v>
      </c>
    </row>
    <row r="668" spans="1:35" ht="19.5" customHeight="1" x14ac:dyDescent="0.25">
      <c r="A668" s="68">
        <v>7</v>
      </c>
      <c r="B668" s="264"/>
      <c r="C668" s="217">
        <v>98</v>
      </c>
      <c r="D668" s="215">
        <v>11</v>
      </c>
      <c r="E668" s="444"/>
      <c r="F668" s="215" t="s">
        <v>1703</v>
      </c>
      <c r="G668" s="215" t="s">
        <v>818</v>
      </c>
      <c r="H668" s="215" t="s">
        <v>818</v>
      </c>
      <c r="I668" s="215" t="s">
        <v>1037</v>
      </c>
      <c r="J668" s="215" t="s">
        <v>1573</v>
      </c>
      <c r="K668" s="215" t="str">
        <f>'زنجان مرکزی یورت شهر'!J17</f>
        <v>97/12/7</v>
      </c>
      <c r="L668" s="215">
        <f>'[1]زنجان مرکزی یورت شهر'!G65</f>
        <v>0</v>
      </c>
      <c r="M668" s="215">
        <f>'[1]زنجان مرکزی یورت شهر'!H65</f>
        <v>0</v>
      </c>
      <c r="N668" s="215" t="str">
        <f>'زنجان مرکزی یورت شهر'!Q17</f>
        <v>*</v>
      </c>
      <c r="O668" s="215">
        <f>'[1]زنجان مرکزی یورت شهر'!R65</f>
        <v>0</v>
      </c>
      <c r="P668" s="215"/>
      <c r="Q668" s="215" t="str">
        <f>'زنجان مرکزی یورت شهر'!T17</f>
        <v>*</v>
      </c>
      <c r="R668" s="215"/>
      <c r="S668" s="215" t="str">
        <f>'زنجان مرکزی یورت شهر'!S17</f>
        <v>*</v>
      </c>
      <c r="T668" s="215"/>
      <c r="U668" s="136">
        <v>346</v>
      </c>
      <c r="V668" s="136">
        <v>1086</v>
      </c>
    </row>
    <row r="669" spans="1:35" ht="19.5" customHeight="1" x14ac:dyDescent="0.25">
      <c r="A669" s="68">
        <v>7</v>
      </c>
      <c r="B669" s="264"/>
      <c r="C669" s="217">
        <v>99</v>
      </c>
      <c r="D669" s="215">
        <v>12</v>
      </c>
      <c r="E669" s="444"/>
      <c r="F669" s="215" t="s">
        <v>1779</v>
      </c>
      <c r="G669" s="215" t="s">
        <v>884</v>
      </c>
      <c r="H669" s="215" t="s">
        <v>884</v>
      </c>
      <c r="I669" s="215" t="s">
        <v>1037</v>
      </c>
      <c r="J669" s="215" t="s">
        <v>1573</v>
      </c>
      <c r="K669" s="215" t="str">
        <f>'زنجان مرکزی یورت شهر'!J18</f>
        <v>97/12/7</v>
      </c>
      <c r="L669" s="215">
        <f>'[1]زنجان مرکزی یورت شهر'!G185</f>
        <v>0</v>
      </c>
      <c r="M669" s="215">
        <f>'[1]زنجان مرکزی یورت شهر'!H185</f>
        <v>0</v>
      </c>
      <c r="N669" s="215" t="str">
        <f>'زنجان مرکزی یورت شهر'!Q18</f>
        <v>*</v>
      </c>
      <c r="O669" s="215">
        <f>'[1]زنجان مرکزی یورت شهر'!R185</f>
        <v>0</v>
      </c>
      <c r="P669" s="215"/>
      <c r="Q669" s="215" t="str">
        <f>'زنجان مرکزی یورت شهر'!T18</f>
        <v>*</v>
      </c>
      <c r="R669" s="215"/>
      <c r="S669" s="215" t="str">
        <f>'زنجان مرکزی یورت شهر'!S18</f>
        <v>*</v>
      </c>
      <c r="T669" s="215"/>
      <c r="U669" s="136">
        <v>333</v>
      </c>
      <c r="V669" s="136">
        <v>986</v>
      </c>
    </row>
    <row r="670" spans="1:35" ht="19.5" customHeight="1" x14ac:dyDescent="0.25">
      <c r="A670" s="68">
        <v>7</v>
      </c>
      <c r="B670" s="264"/>
      <c r="C670" s="217">
        <v>100</v>
      </c>
      <c r="D670" s="215">
        <v>13</v>
      </c>
      <c r="E670" s="444"/>
      <c r="F670" s="215" t="s">
        <v>1736</v>
      </c>
      <c r="G670" s="215" t="s">
        <v>845</v>
      </c>
      <c r="H670" s="215" t="s">
        <v>1723</v>
      </c>
      <c r="I670" s="215" t="s">
        <v>1037</v>
      </c>
      <c r="J670" s="215" t="s">
        <v>1573</v>
      </c>
      <c r="K670" s="215" t="str">
        <f>'زنجان مرکزی یورت شهر'!J19</f>
        <v>97/10/27</v>
      </c>
      <c r="L670" s="215">
        <f>'[1]زنجان مرکزی یورت شهر'!G114</f>
        <v>0</v>
      </c>
      <c r="M670" s="215">
        <f>'[1]زنجان مرکزی یورت شهر'!H114</f>
        <v>0</v>
      </c>
      <c r="N670" s="215" t="str">
        <f>'زنجان مرکزی یورت شهر'!Q19</f>
        <v>*</v>
      </c>
      <c r="O670" s="215">
        <f>'[1]زنجان مرکزی یورت شهر'!R114</f>
        <v>0</v>
      </c>
      <c r="P670" s="215"/>
      <c r="Q670" s="215" t="str">
        <f>'زنجان مرکزی یورت شهر'!T19</f>
        <v>*</v>
      </c>
      <c r="R670" s="215"/>
      <c r="S670" s="215" t="str">
        <f>'زنجان مرکزی یورت شهر'!S19</f>
        <v>*</v>
      </c>
      <c r="T670" s="215"/>
      <c r="U670" s="136">
        <v>305</v>
      </c>
      <c r="V670" s="136">
        <v>967</v>
      </c>
    </row>
    <row r="671" spans="1:35" ht="19.5" customHeight="1" x14ac:dyDescent="0.25">
      <c r="A671" s="68">
        <v>7</v>
      </c>
      <c r="B671" s="264"/>
      <c r="C671" s="217">
        <v>101</v>
      </c>
      <c r="D671" s="215">
        <v>14</v>
      </c>
      <c r="E671" s="444"/>
      <c r="F671" s="215" t="s">
        <v>1756</v>
      </c>
      <c r="G671" s="215" t="s">
        <v>864</v>
      </c>
      <c r="H671" s="215" t="s">
        <v>1748</v>
      </c>
      <c r="I671" s="215" t="s">
        <v>1037</v>
      </c>
      <c r="J671" s="215" t="s">
        <v>1573</v>
      </c>
      <c r="K671" s="215" t="str">
        <f>'زنجان مرکزی یورت شهر'!J20</f>
        <v>97/12/15</v>
      </c>
      <c r="L671" s="215">
        <f>'[1]زنجان مرکزی یورت شهر'!G148</f>
        <v>0</v>
      </c>
      <c r="M671" s="215">
        <f>'[1]زنجان مرکزی یورت شهر'!H148</f>
        <v>0</v>
      </c>
      <c r="N671" s="215" t="str">
        <f>'زنجان مرکزی یورت شهر'!Q20</f>
        <v>*</v>
      </c>
      <c r="O671" s="215">
        <f>'[1]زنجان مرکزی یورت شهر'!R148</f>
        <v>0</v>
      </c>
      <c r="P671" s="215"/>
      <c r="Q671" s="215" t="str">
        <f>'زنجان مرکزی یورت شهر'!T20</f>
        <v>*</v>
      </c>
      <c r="R671" s="215"/>
      <c r="S671" s="215" t="str">
        <f>'زنجان مرکزی یورت شهر'!S20</f>
        <v>*</v>
      </c>
      <c r="T671" s="215"/>
      <c r="U671" s="136">
        <v>289</v>
      </c>
      <c r="V671" s="136">
        <v>1003</v>
      </c>
    </row>
    <row r="672" spans="1:35" ht="19.5" customHeight="1" x14ac:dyDescent="0.25">
      <c r="A672" s="68">
        <v>7</v>
      </c>
      <c r="B672" s="264"/>
      <c r="C672" s="217">
        <v>102</v>
      </c>
      <c r="D672" s="215">
        <v>15</v>
      </c>
      <c r="E672" s="444"/>
      <c r="F672" s="215" t="s">
        <v>1734</v>
      </c>
      <c r="G672" s="215" t="s">
        <v>843</v>
      </c>
      <c r="H672" s="215" t="s">
        <v>1723</v>
      </c>
      <c r="I672" s="215" t="s">
        <v>1037</v>
      </c>
      <c r="J672" s="215" t="s">
        <v>1573</v>
      </c>
      <c r="K672" s="215" t="str">
        <f>'زنجان مرکزی یورت شهر'!J21</f>
        <v>97/10/27</v>
      </c>
      <c r="L672" s="215">
        <f>'[1]زنجان مرکزی یورت شهر'!G111</f>
        <v>0</v>
      </c>
      <c r="M672" s="215">
        <f>'[1]زنجان مرکزی یورت شهر'!H111</f>
        <v>0</v>
      </c>
      <c r="N672" s="215" t="str">
        <f>'زنجان مرکزی یورت شهر'!Q21</f>
        <v>*</v>
      </c>
      <c r="O672" s="215">
        <f>'[1]زنجان مرکزی یورت شهر'!R111</f>
        <v>0</v>
      </c>
      <c r="P672" s="215"/>
      <c r="Q672" s="215" t="str">
        <f>'زنجان مرکزی یورت شهر'!T21</f>
        <v>*</v>
      </c>
      <c r="R672" s="215"/>
      <c r="S672" s="215" t="str">
        <f>'زنجان مرکزی یورت شهر'!S21</f>
        <v>*</v>
      </c>
      <c r="T672" s="215"/>
      <c r="U672" s="136">
        <v>281</v>
      </c>
      <c r="V672" s="136">
        <v>966</v>
      </c>
    </row>
    <row r="673" spans="1:22" ht="19.5" customHeight="1" x14ac:dyDescent="0.25">
      <c r="A673" s="68">
        <v>7</v>
      </c>
      <c r="B673" s="264"/>
      <c r="C673" s="217">
        <v>103</v>
      </c>
      <c r="D673" s="215">
        <v>16</v>
      </c>
      <c r="E673" s="444"/>
      <c r="F673" s="215" t="s">
        <v>1705</v>
      </c>
      <c r="G673" s="215" t="s">
        <v>372</v>
      </c>
      <c r="H673" s="215" t="s">
        <v>818</v>
      </c>
      <c r="I673" s="215" t="s">
        <v>1037</v>
      </c>
      <c r="J673" s="215" t="s">
        <v>1573</v>
      </c>
      <c r="K673" s="215" t="str">
        <f>'زنجان مرکزی یورت شهر'!J22</f>
        <v>97/12/7</v>
      </c>
      <c r="L673" s="215">
        <f>'[1]زنجان مرکزی یورت شهر'!G67</f>
        <v>0</v>
      </c>
      <c r="M673" s="215">
        <f>'[1]زنجان مرکزی یورت شهر'!H67</f>
        <v>0</v>
      </c>
      <c r="N673" s="215" t="str">
        <f>'زنجان مرکزی یورت شهر'!Q22</f>
        <v>*</v>
      </c>
      <c r="O673" s="215">
        <f>'[1]زنجان مرکزی یورت شهر'!R67</f>
        <v>0</v>
      </c>
      <c r="P673" s="215"/>
      <c r="Q673" s="215" t="str">
        <f>'زنجان مرکزی یورت شهر'!T22</f>
        <v>*</v>
      </c>
      <c r="R673" s="215"/>
      <c r="S673" s="215" t="str">
        <f>'زنجان مرکزی یورت شهر'!S22</f>
        <v>*</v>
      </c>
      <c r="T673" s="215"/>
      <c r="U673" s="136">
        <v>269</v>
      </c>
      <c r="V673" s="136">
        <v>872</v>
      </c>
    </row>
    <row r="674" spans="1:22" ht="19.5" customHeight="1" x14ac:dyDescent="0.25">
      <c r="A674" s="68">
        <v>7</v>
      </c>
      <c r="B674" s="264"/>
      <c r="C674" s="217">
        <v>104</v>
      </c>
      <c r="D674" s="215">
        <v>17</v>
      </c>
      <c r="E674" s="444"/>
      <c r="F674" s="215" t="s">
        <v>1781</v>
      </c>
      <c r="G674" s="215" t="s">
        <v>858</v>
      </c>
      <c r="H674" s="215" t="s">
        <v>884</v>
      </c>
      <c r="I674" s="215" t="s">
        <v>1037</v>
      </c>
      <c r="J674" s="215" t="s">
        <v>1573</v>
      </c>
      <c r="K674" s="215" t="str">
        <f>'زنجان مرکزی یورت شهر'!J23</f>
        <v>97/10/27</v>
      </c>
      <c r="L674" s="215">
        <f>'[1]زنجان مرکزی یورت شهر'!G187</f>
        <v>0</v>
      </c>
      <c r="M674" s="215">
        <f>'[1]زنجان مرکزی یورت شهر'!H187</f>
        <v>0</v>
      </c>
      <c r="N674" s="215" t="str">
        <f>'زنجان مرکزی یورت شهر'!Q23</f>
        <v>*</v>
      </c>
      <c r="O674" s="215">
        <f>'[1]زنجان مرکزی یورت شهر'!R187</f>
        <v>0</v>
      </c>
      <c r="P674" s="215"/>
      <c r="Q674" s="215" t="str">
        <f>'زنجان مرکزی یورت شهر'!T23</f>
        <v>*</v>
      </c>
      <c r="R674" s="215"/>
      <c r="S674" s="215" t="str">
        <f>'زنجان مرکزی یورت شهر'!S23</f>
        <v>*</v>
      </c>
      <c r="T674" s="215"/>
      <c r="U674" s="136">
        <v>262</v>
      </c>
      <c r="V674" s="136">
        <v>734</v>
      </c>
    </row>
    <row r="675" spans="1:22" ht="19.5" customHeight="1" x14ac:dyDescent="0.25">
      <c r="A675" s="68">
        <v>7</v>
      </c>
      <c r="B675" s="264"/>
      <c r="C675" s="217">
        <v>105</v>
      </c>
      <c r="D675" s="215">
        <v>18</v>
      </c>
      <c r="E675" s="444"/>
      <c r="F675" s="215" t="s">
        <v>1737</v>
      </c>
      <c r="G675" s="215" t="s">
        <v>846</v>
      </c>
      <c r="H675" s="215" t="s">
        <v>1723</v>
      </c>
      <c r="I675" s="215" t="s">
        <v>1037</v>
      </c>
      <c r="J675" s="215" t="s">
        <v>1573</v>
      </c>
      <c r="K675" s="215" t="str">
        <f>'زنجان مرکزی یورت شهر'!J24</f>
        <v>97/10/27</v>
      </c>
      <c r="L675" s="215">
        <f>'[1]زنجان مرکزی یورت شهر'!G116</f>
        <v>0</v>
      </c>
      <c r="M675" s="215">
        <f>'[1]زنجان مرکزی یورت شهر'!H116</f>
        <v>0</v>
      </c>
      <c r="N675" s="215" t="str">
        <f>'زنجان مرکزی یورت شهر'!Q24</f>
        <v>*</v>
      </c>
      <c r="O675" s="215">
        <f>'[1]زنجان مرکزی یورت شهر'!R116</f>
        <v>0</v>
      </c>
      <c r="P675" s="215"/>
      <c r="Q675" s="215" t="str">
        <f>'زنجان مرکزی یورت شهر'!T24</f>
        <v>*</v>
      </c>
      <c r="R675" s="215"/>
      <c r="S675" s="215" t="str">
        <f>'زنجان مرکزی یورت شهر'!S24</f>
        <v>*</v>
      </c>
      <c r="T675" s="215"/>
      <c r="U675" s="136">
        <v>260</v>
      </c>
      <c r="V675" s="136">
        <v>924</v>
      </c>
    </row>
    <row r="676" spans="1:22" ht="19.5" customHeight="1" x14ac:dyDescent="0.25">
      <c r="A676" s="68">
        <v>7</v>
      </c>
      <c r="B676" s="264"/>
      <c r="C676" s="217">
        <v>106</v>
      </c>
      <c r="D676" s="215">
        <v>19</v>
      </c>
      <c r="E676" s="444"/>
      <c r="F676" s="215" t="s">
        <v>1706</v>
      </c>
      <c r="G676" s="215" t="s">
        <v>700</v>
      </c>
      <c r="H676" s="215" t="s">
        <v>818</v>
      </c>
      <c r="I676" s="215" t="s">
        <v>1037</v>
      </c>
      <c r="J676" s="215" t="s">
        <v>1573</v>
      </c>
      <c r="K676" s="215" t="str">
        <f>'زنجان مرکزی یورت شهر'!J25</f>
        <v>97/12/7</v>
      </c>
      <c r="L676" s="215">
        <f>'[1]زنجان مرکزی یورت شهر'!G68</f>
        <v>0</v>
      </c>
      <c r="M676" s="215">
        <f>'[1]زنجان مرکزی یورت شهر'!H68</f>
        <v>0</v>
      </c>
      <c r="N676" s="215" t="str">
        <f>'زنجان مرکزی یورت شهر'!Q25</f>
        <v>*</v>
      </c>
      <c r="O676" s="215">
        <f>'[1]زنجان مرکزی یورت شهر'!R68</f>
        <v>0</v>
      </c>
      <c r="P676" s="215"/>
      <c r="Q676" s="215" t="str">
        <f>'زنجان مرکزی یورت شهر'!T25</f>
        <v>*</v>
      </c>
      <c r="R676" s="215"/>
      <c r="S676" s="215" t="str">
        <f>'زنجان مرکزی یورت شهر'!S25</f>
        <v>*</v>
      </c>
      <c r="T676" s="215"/>
      <c r="U676" s="136">
        <v>257</v>
      </c>
      <c r="V676" s="136">
        <v>840</v>
      </c>
    </row>
    <row r="677" spans="1:22" ht="19.5" customHeight="1" x14ac:dyDescent="0.25">
      <c r="A677" s="67">
        <v>7</v>
      </c>
      <c r="B677" s="264"/>
      <c r="C677" s="217">
        <v>107</v>
      </c>
      <c r="D677" s="215">
        <v>20</v>
      </c>
      <c r="E677" s="444"/>
      <c r="F677" s="215" t="s">
        <v>1759</v>
      </c>
      <c r="G677" s="215" t="s">
        <v>866</v>
      </c>
      <c r="H677" s="215" t="s">
        <v>1748</v>
      </c>
      <c r="I677" s="215" t="s">
        <v>1037</v>
      </c>
      <c r="J677" s="215" t="s">
        <v>1573</v>
      </c>
      <c r="K677" s="215" t="str">
        <f>'زنجان مرکزی یورت شهر'!J26</f>
        <v>97/12/15</v>
      </c>
      <c r="L677" s="215">
        <f>'[1]زنجان مرکزی یورت شهر'!G154</f>
        <v>0</v>
      </c>
      <c r="M677" s="215">
        <f>'[1]زنجان مرکزی یورت شهر'!H154</f>
        <v>0</v>
      </c>
      <c r="N677" s="215" t="str">
        <f>'زنجان مرکزی یورت شهر'!Q26</f>
        <v>*</v>
      </c>
      <c r="O677" s="215">
        <f>'[1]زنجان مرکزی یورت شهر'!R154</f>
        <v>0</v>
      </c>
      <c r="P677" s="215"/>
      <c r="Q677" s="215" t="str">
        <f>'زنجان مرکزی یورت شهر'!T26</f>
        <v>*</v>
      </c>
      <c r="R677" s="215"/>
      <c r="S677" s="215" t="str">
        <f>'زنجان مرکزی یورت شهر'!S26</f>
        <v>*</v>
      </c>
      <c r="T677" s="215"/>
      <c r="U677" s="136">
        <v>236</v>
      </c>
      <c r="V677" s="136">
        <v>840</v>
      </c>
    </row>
    <row r="678" spans="1:22" ht="19.5" customHeight="1" x14ac:dyDescent="0.25">
      <c r="A678" s="67">
        <v>7</v>
      </c>
      <c r="B678" s="264"/>
      <c r="C678" s="217">
        <v>108</v>
      </c>
      <c r="D678" s="215">
        <v>21</v>
      </c>
      <c r="E678" s="444"/>
      <c r="F678" s="215" t="s">
        <v>1780</v>
      </c>
      <c r="G678" s="215" t="s">
        <v>885</v>
      </c>
      <c r="H678" s="215" t="s">
        <v>884</v>
      </c>
      <c r="I678" s="215" t="s">
        <v>1037</v>
      </c>
      <c r="J678" s="215" t="s">
        <v>1573</v>
      </c>
      <c r="K678" s="215" t="str">
        <f>'زنجان مرکزی یورت شهر'!J27</f>
        <v>97/10/27</v>
      </c>
      <c r="L678" s="215">
        <f>'[1]زنجان مرکزی یورت شهر'!G186</f>
        <v>0</v>
      </c>
      <c r="M678" s="215">
        <f>'[1]زنجان مرکزی یورت شهر'!H186</f>
        <v>0</v>
      </c>
      <c r="N678" s="215" t="str">
        <f>'زنجان مرکزی یورت شهر'!Q27</f>
        <v>*</v>
      </c>
      <c r="O678" s="215">
        <f>'[1]زنجان مرکزی یورت شهر'!R186</f>
        <v>0</v>
      </c>
      <c r="P678" s="215"/>
      <c r="Q678" s="215" t="str">
        <f>'زنجان مرکزی یورت شهر'!T27</f>
        <v>*</v>
      </c>
      <c r="R678" s="215"/>
      <c r="S678" s="215" t="str">
        <f>'زنجان مرکزی یورت شهر'!S27</f>
        <v>*</v>
      </c>
      <c r="T678" s="215"/>
      <c r="U678" s="136">
        <v>234</v>
      </c>
      <c r="V678" s="136">
        <v>589</v>
      </c>
    </row>
    <row r="679" spans="1:22" ht="19.5" customHeight="1" x14ac:dyDescent="0.25">
      <c r="A679" s="67">
        <v>7</v>
      </c>
      <c r="B679" s="264"/>
      <c r="C679" s="217">
        <v>109</v>
      </c>
      <c r="D679" s="215">
        <v>22</v>
      </c>
      <c r="E679" s="444"/>
      <c r="F679" s="215" t="s">
        <v>1721</v>
      </c>
      <c r="G679" s="215" t="s">
        <v>831</v>
      </c>
      <c r="H679" s="215" t="s">
        <v>830</v>
      </c>
      <c r="I679" s="215" t="s">
        <v>1037</v>
      </c>
      <c r="J679" s="215" t="s">
        <v>1573</v>
      </c>
      <c r="K679" s="215" t="str">
        <f>'زنجان مرکزی یورت شهر'!J28</f>
        <v>97/12/15</v>
      </c>
      <c r="L679" s="215">
        <f>'[1]زنجان مرکزی یورت شهر'!G91</f>
        <v>0</v>
      </c>
      <c r="M679" s="215">
        <f>'[1]زنجان مرکزی یورت شهر'!H91</f>
        <v>0</v>
      </c>
      <c r="N679" s="215" t="str">
        <f>'زنجان مرکزی یورت شهر'!Q28</f>
        <v>*</v>
      </c>
      <c r="O679" s="215">
        <f>'[1]زنجان مرکزی یورت شهر'!R91</f>
        <v>0</v>
      </c>
      <c r="P679" s="215"/>
      <c r="Q679" s="215" t="str">
        <f>'زنجان مرکزی یورت شهر'!T28</f>
        <v>*</v>
      </c>
      <c r="R679" s="215"/>
      <c r="S679" s="215" t="str">
        <f>'زنجان مرکزی یورت شهر'!S28</f>
        <v>*</v>
      </c>
      <c r="T679" s="215"/>
      <c r="U679" s="136">
        <v>224</v>
      </c>
      <c r="V679" s="136">
        <v>728</v>
      </c>
    </row>
    <row r="680" spans="1:22" ht="19.5" customHeight="1" x14ac:dyDescent="0.25">
      <c r="A680" s="67">
        <v>7</v>
      </c>
      <c r="B680" s="264"/>
      <c r="C680" s="217">
        <v>110</v>
      </c>
      <c r="D680" s="215">
        <v>23</v>
      </c>
      <c r="E680" s="444"/>
      <c r="F680" s="215" t="s">
        <v>1761</v>
      </c>
      <c r="G680" s="215" t="s">
        <v>868</v>
      </c>
      <c r="H680" s="215" t="s">
        <v>1748</v>
      </c>
      <c r="I680" s="215" t="s">
        <v>1037</v>
      </c>
      <c r="J680" s="215" t="s">
        <v>1573</v>
      </c>
      <c r="K680" s="215" t="str">
        <f>'زنجان مرکزی یورت شهر'!J29</f>
        <v>97/12/15</v>
      </c>
      <c r="L680" s="215">
        <f>'[1]زنجان مرکزی یورت شهر'!G157</f>
        <v>0</v>
      </c>
      <c r="M680" s="215">
        <f>'[1]زنجان مرکزی یورت شهر'!H157</f>
        <v>0</v>
      </c>
      <c r="N680" s="215" t="str">
        <f>'زنجان مرکزی یورت شهر'!Q29</f>
        <v>*</v>
      </c>
      <c r="O680" s="215">
        <f>'[1]زنجان مرکزی یورت شهر'!R157</f>
        <v>0</v>
      </c>
      <c r="P680" s="215"/>
      <c r="Q680" s="215" t="str">
        <f>'زنجان مرکزی یورت شهر'!T29</f>
        <v>*</v>
      </c>
      <c r="R680" s="215"/>
      <c r="S680" s="215" t="str">
        <f>'زنجان مرکزی یورت شهر'!S29</f>
        <v>*</v>
      </c>
      <c r="T680" s="215"/>
      <c r="U680" s="136">
        <v>221</v>
      </c>
      <c r="V680" s="136">
        <v>734</v>
      </c>
    </row>
    <row r="681" spans="1:22" ht="19.5" customHeight="1" x14ac:dyDescent="0.25">
      <c r="A681" s="67">
        <v>7</v>
      </c>
      <c r="B681" s="264"/>
      <c r="C681" s="217">
        <v>111</v>
      </c>
      <c r="D681" s="215">
        <v>24</v>
      </c>
      <c r="E681" s="444"/>
      <c r="F681" s="215" t="s">
        <v>1704</v>
      </c>
      <c r="G681" s="215" t="s">
        <v>819</v>
      </c>
      <c r="H681" s="215" t="s">
        <v>818</v>
      </c>
      <c r="I681" s="215" t="s">
        <v>1037</v>
      </c>
      <c r="J681" s="215" t="s">
        <v>1573</v>
      </c>
      <c r="K681" s="215" t="str">
        <f>'زنجان مرکزی یورت شهر'!J30</f>
        <v>97/12/7</v>
      </c>
      <c r="L681" s="215">
        <f>'[1]زنجان مرکزی یورت شهر'!G66</f>
        <v>0</v>
      </c>
      <c r="M681" s="215">
        <f>'[1]زنجان مرکزی یورت شهر'!H66</f>
        <v>0</v>
      </c>
      <c r="N681" s="215" t="str">
        <f>'زنجان مرکزی یورت شهر'!Q30</f>
        <v>*</v>
      </c>
      <c r="O681" s="215">
        <f>'[1]زنجان مرکزی یورت شهر'!R66</f>
        <v>0</v>
      </c>
      <c r="P681" s="215"/>
      <c r="Q681" s="215" t="str">
        <f>'زنجان مرکزی یورت شهر'!T30</f>
        <v>*</v>
      </c>
      <c r="R681" s="215"/>
      <c r="S681" s="215" t="str">
        <f>'زنجان مرکزی یورت شهر'!S30</f>
        <v>*</v>
      </c>
      <c r="T681" s="215"/>
      <c r="U681" s="136">
        <v>211</v>
      </c>
      <c r="V681" s="136">
        <v>636</v>
      </c>
    </row>
    <row r="682" spans="1:22" ht="19.5" customHeight="1" x14ac:dyDescent="0.25">
      <c r="A682" s="67">
        <v>7</v>
      </c>
      <c r="B682" s="264"/>
      <c r="C682" s="217">
        <v>112</v>
      </c>
      <c r="D682" s="215">
        <v>25</v>
      </c>
      <c r="E682" s="444"/>
      <c r="F682" s="215" t="s">
        <v>1710</v>
      </c>
      <c r="G682" s="215" t="s">
        <v>821</v>
      </c>
      <c r="H682" s="215" t="s">
        <v>818</v>
      </c>
      <c r="I682" s="215" t="s">
        <v>1037</v>
      </c>
      <c r="J682" s="215" t="s">
        <v>1573</v>
      </c>
      <c r="K682" s="215" t="str">
        <f>'زنجان مرکزی یورت شهر'!J31</f>
        <v>97/12/7</v>
      </c>
      <c r="L682" s="215">
        <f>'[1]زنجان مرکزی یورت شهر'!G75</f>
        <v>0</v>
      </c>
      <c r="M682" s="215">
        <f>'[1]زنجان مرکزی یورت شهر'!H75</f>
        <v>0</v>
      </c>
      <c r="N682" s="215" t="str">
        <f>'زنجان مرکزی یورت شهر'!Q31</f>
        <v>*</v>
      </c>
      <c r="O682" s="215">
        <f>'[1]زنجان مرکزی یورت شهر'!R75</f>
        <v>0</v>
      </c>
      <c r="P682" s="215"/>
      <c r="Q682" s="215" t="str">
        <f>'زنجان مرکزی یورت شهر'!T31</f>
        <v>*</v>
      </c>
      <c r="R682" s="215"/>
      <c r="S682" s="215" t="str">
        <f>'زنجان مرکزی یورت شهر'!S31</f>
        <v>*</v>
      </c>
      <c r="T682" s="215"/>
      <c r="U682" s="136">
        <v>211</v>
      </c>
      <c r="V682" s="136">
        <v>628</v>
      </c>
    </row>
    <row r="683" spans="1:22" ht="19.5" customHeight="1" x14ac:dyDescent="0.25">
      <c r="A683" s="67">
        <v>7</v>
      </c>
      <c r="B683" s="264"/>
      <c r="C683" s="217">
        <v>113</v>
      </c>
      <c r="D683" s="215">
        <v>26</v>
      </c>
      <c r="E683" s="444"/>
      <c r="F683" s="215" t="s">
        <v>1774</v>
      </c>
      <c r="G683" s="215" t="s">
        <v>880</v>
      </c>
      <c r="H683" s="215" t="s">
        <v>884</v>
      </c>
      <c r="I683" s="215" t="s">
        <v>1037</v>
      </c>
      <c r="J683" s="215" t="s">
        <v>1573</v>
      </c>
      <c r="K683" s="215" t="str">
        <f>'زنجان مرکزی یورت شهر'!J32</f>
        <v>97/12/7</v>
      </c>
      <c r="L683" s="215">
        <f>'[1]زنجان مرکزی یورت شهر'!G179</f>
        <v>0</v>
      </c>
      <c r="M683" s="215">
        <f>'[1]زنجان مرکزی یورت شهر'!H179</f>
        <v>0</v>
      </c>
      <c r="N683" s="215" t="str">
        <f>'زنجان مرکزی یورت شهر'!Q32</f>
        <v>*</v>
      </c>
      <c r="O683" s="215">
        <f>'[1]زنجان مرکزی یورت شهر'!R179</f>
        <v>0</v>
      </c>
      <c r="P683" s="215"/>
      <c r="Q683" s="215" t="str">
        <f>'زنجان مرکزی یورت شهر'!T32</f>
        <v>*</v>
      </c>
      <c r="R683" s="215"/>
      <c r="S683" s="215" t="str">
        <f>'زنجان مرکزی یورت شهر'!S32</f>
        <v>*</v>
      </c>
      <c r="T683" s="215"/>
      <c r="U683" s="136">
        <v>184</v>
      </c>
      <c r="V683" s="136">
        <v>544</v>
      </c>
    </row>
    <row r="684" spans="1:22" ht="19.5" customHeight="1" x14ac:dyDescent="0.25">
      <c r="A684" s="67">
        <v>7</v>
      </c>
      <c r="B684" s="264"/>
      <c r="C684" s="217">
        <v>114</v>
      </c>
      <c r="D684" s="215">
        <v>27</v>
      </c>
      <c r="E684" s="444"/>
      <c r="F684" s="215" t="s">
        <v>1665</v>
      </c>
      <c r="G684" s="215" t="s">
        <v>784</v>
      </c>
      <c r="H684" s="215" t="s">
        <v>784</v>
      </c>
      <c r="I684" s="215" t="s">
        <v>1037</v>
      </c>
      <c r="J684" s="215" t="s">
        <v>1573</v>
      </c>
      <c r="K684" s="215" t="str">
        <f>'زنجان مرکزی یورت شهر'!J33</f>
        <v>97/11/12</v>
      </c>
      <c r="L684" s="215">
        <f>'[1]زنجان مرکزی یورت شهر'!G10</f>
        <v>0</v>
      </c>
      <c r="M684" s="215">
        <f>'[1]زنجان مرکزی یورت شهر'!H10</f>
        <v>0</v>
      </c>
      <c r="N684" s="215" t="str">
        <f>'زنجان مرکزی یورت شهر'!Q33</f>
        <v>*</v>
      </c>
      <c r="O684" s="215">
        <f>'[1]زنجان مرکزی یورت شهر'!R10</f>
        <v>0</v>
      </c>
      <c r="P684" s="215"/>
      <c r="Q684" s="215" t="str">
        <f>'زنجان مرکزی یورت شهر'!T33</f>
        <v>*</v>
      </c>
      <c r="R684" s="215"/>
      <c r="S684" s="215" t="str">
        <f>'زنجان مرکزی یورت شهر'!S33</f>
        <v>*</v>
      </c>
      <c r="T684" s="215"/>
      <c r="U684" s="136">
        <v>178</v>
      </c>
      <c r="V684" s="136">
        <v>588</v>
      </c>
    </row>
    <row r="685" spans="1:22" ht="19.5" customHeight="1" x14ac:dyDescent="0.25">
      <c r="A685" s="67">
        <v>7</v>
      </c>
      <c r="B685" s="264"/>
      <c r="C685" s="217">
        <v>115</v>
      </c>
      <c r="D685" s="215">
        <v>28</v>
      </c>
      <c r="E685" s="444"/>
      <c r="F685" s="215" t="s">
        <v>1674</v>
      </c>
      <c r="G685" s="215" t="s">
        <v>793</v>
      </c>
      <c r="H685" s="215" t="s">
        <v>784</v>
      </c>
      <c r="I685" s="215" t="s">
        <v>1037</v>
      </c>
      <c r="J685" s="215" t="s">
        <v>1573</v>
      </c>
      <c r="K685" s="215" t="str">
        <f>'زنجان مرکزی یورت شهر'!J34</f>
        <v>97/11/12</v>
      </c>
      <c r="L685" s="215">
        <f>'[1]زنجان مرکزی یورت شهر'!G25</f>
        <v>0</v>
      </c>
      <c r="M685" s="215">
        <f>'[1]زنجان مرکزی یورت شهر'!H25</f>
        <v>0</v>
      </c>
      <c r="N685" s="215" t="str">
        <f>'زنجان مرکزی یورت شهر'!Q34</f>
        <v>*</v>
      </c>
      <c r="O685" s="215">
        <f>'[1]زنجان مرکزی یورت شهر'!R25</f>
        <v>0</v>
      </c>
      <c r="P685" s="215"/>
      <c r="Q685" s="215" t="str">
        <f>'زنجان مرکزی یورت شهر'!T34</f>
        <v>*</v>
      </c>
      <c r="R685" s="215"/>
      <c r="S685" s="215" t="str">
        <f>'زنجان مرکزی یورت شهر'!S34</f>
        <v>*</v>
      </c>
      <c r="T685" s="215"/>
      <c r="U685" s="136">
        <v>174</v>
      </c>
      <c r="V685" s="136">
        <v>533</v>
      </c>
    </row>
    <row r="686" spans="1:22" ht="19.5" customHeight="1" x14ac:dyDescent="0.25">
      <c r="A686" s="67">
        <v>7</v>
      </c>
      <c r="B686" s="264"/>
      <c r="C686" s="217">
        <v>116</v>
      </c>
      <c r="D686" s="215">
        <v>29</v>
      </c>
      <c r="E686" s="444"/>
      <c r="F686" s="215" t="s">
        <v>1671</v>
      </c>
      <c r="G686" s="215" t="s">
        <v>789</v>
      </c>
      <c r="H686" s="215" t="s">
        <v>784</v>
      </c>
      <c r="I686" s="215" t="s">
        <v>1037</v>
      </c>
      <c r="J686" s="215" t="s">
        <v>1573</v>
      </c>
      <c r="K686" s="215" t="str">
        <f>'زنجان مرکزی یورت شهر'!J35</f>
        <v>97/11/12</v>
      </c>
      <c r="L686" s="215">
        <f>'[1]زنجان مرکزی یورت شهر'!G19</f>
        <v>0</v>
      </c>
      <c r="M686" s="215">
        <f>'[1]زنجان مرکزی یورت شهر'!H19</f>
        <v>0</v>
      </c>
      <c r="N686" s="215" t="str">
        <f>'زنجان مرکزی یورت شهر'!Q35</f>
        <v>*</v>
      </c>
      <c r="O686" s="215">
        <f>'[1]زنجان مرکزی یورت شهر'!R19</f>
        <v>0</v>
      </c>
      <c r="P686" s="215"/>
      <c r="Q686" s="215" t="str">
        <f>'زنجان مرکزی یورت شهر'!T35</f>
        <v>*</v>
      </c>
      <c r="R686" s="215"/>
      <c r="S686" s="215" t="str">
        <f>'زنجان مرکزی یورت شهر'!S35</f>
        <v>*</v>
      </c>
      <c r="T686" s="215"/>
      <c r="U686" s="136">
        <v>166</v>
      </c>
      <c r="V686" s="136">
        <v>533</v>
      </c>
    </row>
    <row r="687" spans="1:22" ht="19.5" customHeight="1" x14ac:dyDescent="0.25">
      <c r="A687" s="67">
        <v>7</v>
      </c>
      <c r="B687" s="264"/>
      <c r="C687" s="217">
        <v>117</v>
      </c>
      <c r="D687" s="215">
        <v>30</v>
      </c>
      <c r="E687" s="444"/>
      <c r="F687" s="215" t="s">
        <v>1746</v>
      </c>
      <c r="G687" s="215" t="s">
        <v>855</v>
      </c>
      <c r="H687" s="215" t="s">
        <v>1723</v>
      </c>
      <c r="I687" s="215" t="s">
        <v>1037</v>
      </c>
      <c r="J687" s="215" t="s">
        <v>1573</v>
      </c>
      <c r="K687" s="215" t="str">
        <f>'زنجان مرکزی یورت شهر'!J36</f>
        <v>97/10/27</v>
      </c>
      <c r="L687" s="215">
        <f>'[1]زنجان مرکزی یورت شهر'!G133</f>
        <v>0</v>
      </c>
      <c r="M687" s="215">
        <f>'[1]زنجان مرکزی یورت شهر'!H133</f>
        <v>0</v>
      </c>
      <c r="N687" s="215" t="str">
        <f>'زنجان مرکزی یورت شهر'!Q36</f>
        <v>*</v>
      </c>
      <c r="O687" s="215">
        <f>'[1]زنجان مرکزی یورت شهر'!R133</f>
        <v>0</v>
      </c>
      <c r="P687" s="215"/>
      <c r="Q687" s="215" t="str">
        <f>'زنجان مرکزی یورت شهر'!T36</f>
        <v>*</v>
      </c>
      <c r="R687" s="215"/>
      <c r="S687" s="215" t="str">
        <f>'زنجان مرکزی یورت شهر'!S36</f>
        <v>*</v>
      </c>
      <c r="T687" s="215"/>
      <c r="U687" s="136">
        <v>163</v>
      </c>
      <c r="V687" s="136">
        <v>521</v>
      </c>
    </row>
    <row r="688" spans="1:22" ht="19.5" customHeight="1" x14ac:dyDescent="0.25">
      <c r="A688" s="67">
        <v>7</v>
      </c>
      <c r="B688" s="264"/>
      <c r="C688" s="217">
        <v>118</v>
      </c>
      <c r="D688" s="215">
        <v>31</v>
      </c>
      <c r="E688" s="444"/>
      <c r="F688" s="215" t="s">
        <v>1753</v>
      </c>
      <c r="G688" s="215" t="s">
        <v>861</v>
      </c>
      <c r="H688" s="215" t="s">
        <v>1748</v>
      </c>
      <c r="I688" s="215" t="s">
        <v>1037</v>
      </c>
      <c r="J688" s="215" t="s">
        <v>1573</v>
      </c>
      <c r="K688" s="215" t="str">
        <f>'زنجان مرکزی یورت شهر'!J37</f>
        <v>97/12/15</v>
      </c>
      <c r="L688" s="215">
        <f>'[1]زنجان مرکزی یورت شهر'!G144</f>
        <v>0</v>
      </c>
      <c r="M688" s="215">
        <f>'[1]زنجان مرکزی یورت شهر'!H144</f>
        <v>0</v>
      </c>
      <c r="N688" s="215" t="str">
        <f>'زنجان مرکزی یورت شهر'!Q37</f>
        <v>*</v>
      </c>
      <c r="O688" s="215">
        <f>'[1]زنجان مرکزی یورت شهر'!R144</f>
        <v>0</v>
      </c>
      <c r="P688" s="215"/>
      <c r="Q688" s="215" t="str">
        <f>'زنجان مرکزی یورت شهر'!T37</f>
        <v>*</v>
      </c>
      <c r="R688" s="215"/>
      <c r="S688" s="215" t="str">
        <f>'زنجان مرکزی یورت شهر'!S37</f>
        <v>*</v>
      </c>
      <c r="T688" s="215"/>
      <c r="U688" s="136">
        <v>159</v>
      </c>
      <c r="V688" s="136">
        <v>486</v>
      </c>
    </row>
    <row r="689" spans="1:22" ht="19.5" customHeight="1" x14ac:dyDescent="0.25">
      <c r="A689" s="67">
        <v>7</v>
      </c>
      <c r="B689" s="264"/>
      <c r="C689" s="217">
        <v>119</v>
      </c>
      <c r="D689" s="215">
        <v>32</v>
      </c>
      <c r="E689" s="444"/>
      <c r="F689" s="215" t="s">
        <v>1739</v>
      </c>
      <c r="G689" s="215" t="s">
        <v>848</v>
      </c>
      <c r="H689" s="215" t="s">
        <v>1723</v>
      </c>
      <c r="I689" s="215" t="s">
        <v>1037</v>
      </c>
      <c r="J689" s="215" t="s">
        <v>1573</v>
      </c>
      <c r="K689" s="215" t="str">
        <f>'زنجان مرکزی یورت شهر'!J38</f>
        <v>97/10/27</v>
      </c>
      <c r="L689" s="215">
        <f>'[1]زنجان مرکزی یورت شهر'!G122</f>
        <v>0</v>
      </c>
      <c r="M689" s="215">
        <f>'[1]زنجان مرکزی یورت شهر'!H122</f>
        <v>0</v>
      </c>
      <c r="N689" s="215" t="str">
        <f>'زنجان مرکزی یورت شهر'!Q38</f>
        <v>*</v>
      </c>
      <c r="O689" s="215">
        <f>'[1]زنجان مرکزی یورت شهر'!R122</f>
        <v>0</v>
      </c>
      <c r="P689" s="215"/>
      <c r="Q689" s="215" t="str">
        <f>'زنجان مرکزی یورت شهر'!T38</f>
        <v>*</v>
      </c>
      <c r="R689" s="215"/>
      <c r="S689" s="215" t="str">
        <f>'زنجان مرکزی یورت شهر'!S38</f>
        <v>*</v>
      </c>
      <c r="T689" s="215"/>
      <c r="U689" s="136">
        <v>154</v>
      </c>
      <c r="V689" s="136">
        <v>498</v>
      </c>
    </row>
    <row r="690" spans="1:22" ht="19.5" customHeight="1" x14ac:dyDescent="0.25">
      <c r="A690" s="67">
        <v>7</v>
      </c>
      <c r="B690" s="264"/>
      <c r="C690" s="217">
        <v>120</v>
      </c>
      <c r="D690" s="215">
        <v>33</v>
      </c>
      <c r="E690" s="444"/>
      <c r="F690" s="215" t="s">
        <v>1735</v>
      </c>
      <c r="G690" s="215" t="s">
        <v>844</v>
      </c>
      <c r="H690" s="215" t="s">
        <v>1723</v>
      </c>
      <c r="I690" s="215" t="s">
        <v>1037</v>
      </c>
      <c r="J690" s="215" t="s">
        <v>1573</v>
      </c>
      <c r="K690" s="215" t="str">
        <f>'زنجان مرکزی یورت شهر'!J39</f>
        <v>97/10/27</v>
      </c>
      <c r="L690" s="215">
        <f>'[1]زنجان مرکزی یورت شهر'!G113</f>
        <v>0</v>
      </c>
      <c r="M690" s="215">
        <f>'[1]زنجان مرکزی یورت شهر'!H113</f>
        <v>0</v>
      </c>
      <c r="N690" s="215" t="str">
        <f>'زنجان مرکزی یورت شهر'!Q39</f>
        <v>*</v>
      </c>
      <c r="O690" s="215">
        <f>'[1]زنجان مرکزی یورت شهر'!R113</f>
        <v>0</v>
      </c>
      <c r="P690" s="215"/>
      <c r="Q690" s="215" t="str">
        <f>'زنجان مرکزی یورت شهر'!T39</f>
        <v>*</v>
      </c>
      <c r="R690" s="215"/>
      <c r="S690" s="215" t="str">
        <f>'زنجان مرکزی یورت شهر'!S39</f>
        <v>*</v>
      </c>
      <c r="T690" s="215"/>
      <c r="U690" s="136">
        <v>150</v>
      </c>
      <c r="V690" s="136">
        <v>488</v>
      </c>
    </row>
    <row r="691" spans="1:22" ht="19.5" customHeight="1" x14ac:dyDescent="0.25">
      <c r="A691" s="67">
        <v>7</v>
      </c>
      <c r="B691" s="264"/>
      <c r="C691" s="217">
        <v>121</v>
      </c>
      <c r="D691" s="215">
        <v>34</v>
      </c>
      <c r="E691" s="444"/>
      <c r="F691" s="215" t="s">
        <v>1724</v>
      </c>
      <c r="G691" s="215" t="s">
        <v>833</v>
      </c>
      <c r="H691" s="215" t="s">
        <v>1723</v>
      </c>
      <c r="I691" s="215" t="s">
        <v>1037</v>
      </c>
      <c r="J691" s="215" t="s">
        <v>1573</v>
      </c>
      <c r="K691" s="215" t="str">
        <f>'زنجان مرکزی یورت شهر'!J40</f>
        <v>97/12/6</v>
      </c>
      <c r="L691" s="215">
        <f>'[1]زنجان مرکزی یورت شهر'!G96</f>
        <v>0</v>
      </c>
      <c r="M691" s="215">
        <f>'[1]زنجان مرکزی یورت شهر'!H96</f>
        <v>0</v>
      </c>
      <c r="N691" s="215" t="str">
        <f>'زنجان مرکزی یورت شهر'!Q40</f>
        <v>*</v>
      </c>
      <c r="O691" s="215">
        <f>'[1]زنجان مرکزی یورت شهر'!R96</f>
        <v>0</v>
      </c>
      <c r="P691" s="215"/>
      <c r="Q691" s="215" t="str">
        <f>'زنجان مرکزی یورت شهر'!T40</f>
        <v>*</v>
      </c>
      <c r="R691" s="215"/>
      <c r="S691" s="215" t="str">
        <f>'زنجان مرکزی یورت شهر'!S40</f>
        <v>*</v>
      </c>
      <c r="T691" s="215"/>
      <c r="U691" s="136">
        <v>148</v>
      </c>
      <c r="V691" s="136">
        <v>439</v>
      </c>
    </row>
    <row r="692" spans="1:22" ht="19.5" customHeight="1" x14ac:dyDescent="0.25">
      <c r="A692" s="67">
        <v>7</v>
      </c>
      <c r="B692" s="264"/>
      <c r="C692" s="217">
        <v>122</v>
      </c>
      <c r="D692" s="215">
        <v>35</v>
      </c>
      <c r="E692" s="444"/>
      <c r="F692" s="215" t="s">
        <v>1730</v>
      </c>
      <c r="G692" s="215" t="s">
        <v>839</v>
      </c>
      <c r="H692" s="215" t="s">
        <v>1723</v>
      </c>
      <c r="I692" s="215" t="s">
        <v>1037</v>
      </c>
      <c r="J692" s="215" t="s">
        <v>1573</v>
      </c>
      <c r="K692" s="215" t="str">
        <f>'زنجان مرکزی یورت شهر'!J41</f>
        <v>97/12/6</v>
      </c>
      <c r="L692" s="215">
        <f>'[1]زنجان مرکزی یورت شهر'!G104</f>
        <v>0</v>
      </c>
      <c r="M692" s="215">
        <f>'[1]زنجان مرکزی یورت شهر'!H104</f>
        <v>0</v>
      </c>
      <c r="N692" s="215" t="str">
        <f>'زنجان مرکزی یورت شهر'!Q41</f>
        <v>*</v>
      </c>
      <c r="O692" s="215">
        <f>'[1]زنجان مرکزی یورت شهر'!R104</f>
        <v>0</v>
      </c>
      <c r="P692" s="215"/>
      <c r="Q692" s="215" t="str">
        <f>'زنجان مرکزی یورت شهر'!T41</f>
        <v>*</v>
      </c>
      <c r="R692" s="215"/>
      <c r="S692" s="215" t="str">
        <f>'زنجان مرکزی یورت شهر'!S41</f>
        <v>*</v>
      </c>
      <c r="T692" s="215"/>
      <c r="U692" s="136">
        <v>136</v>
      </c>
      <c r="V692" s="136">
        <v>459</v>
      </c>
    </row>
    <row r="693" spans="1:22" ht="19.5" customHeight="1" x14ac:dyDescent="0.25">
      <c r="A693" s="67">
        <v>7</v>
      </c>
      <c r="B693" s="264"/>
      <c r="C693" s="217">
        <v>123</v>
      </c>
      <c r="D693" s="215">
        <v>36</v>
      </c>
      <c r="E693" s="444"/>
      <c r="F693" s="215" t="s">
        <v>1745</v>
      </c>
      <c r="G693" s="215" t="s">
        <v>854</v>
      </c>
      <c r="H693" s="215" t="s">
        <v>1723</v>
      </c>
      <c r="I693" s="215" t="s">
        <v>1037</v>
      </c>
      <c r="J693" s="215" t="s">
        <v>1573</v>
      </c>
      <c r="K693" s="215" t="str">
        <f>'زنجان مرکزی یورت شهر'!J42</f>
        <v>97/12/15</v>
      </c>
      <c r="L693" s="215">
        <f>'[1]زنجان مرکزی یورت شهر'!G132</f>
        <v>0</v>
      </c>
      <c r="M693" s="215">
        <f>'[1]زنجان مرکزی یورت شهر'!H132</f>
        <v>0</v>
      </c>
      <c r="N693" s="215" t="str">
        <f>'زنجان مرکزی یورت شهر'!Q42</f>
        <v>*</v>
      </c>
      <c r="O693" s="215">
        <f>'[1]زنجان مرکزی یورت شهر'!R132</f>
        <v>0</v>
      </c>
      <c r="P693" s="215"/>
      <c r="Q693" s="215" t="str">
        <f>'زنجان مرکزی یورت شهر'!T42</f>
        <v>*</v>
      </c>
      <c r="R693" s="215"/>
      <c r="S693" s="215" t="str">
        <f>'زنجان مرکزی یورت شهر'!S42</f>
        <v>*</v>
      </c>
      <c r="T693" s="215"/>
      <c r="U693" s="136">
        <v>133</v>
      </c>
      <c r="V693" s="136">
        <v>642</v>
      </c>
    </row>
    <row r="694" spans="1:22" ht="19.5" customHeight="1" x14ac:dyDescent="0.25">
      <c r="A694" s="67">
        <v>7</v>
      </c>
      <c r="B694" s="264"/>
      <c r="C694" s="217">
        <v>124</v>
      </c>
      <c r="D694" s="215">
        <v>37</v>
      </c>
      <c r="E694" s="444"/>
      <c r="F694" s="215" t="s">
        <v>1669</v>
      </c>
      <c r="G694" s="215" t="s">
        <v>787</v>
      </c>
      <c r="H694" s="215" t="s">
        <v>784</v>
      </c>
      <c r="I694" s="215" t="s">
        <v>1037</v>
      </c>
      <c r="J694" s="215" t="s">
        <v>1573</v>
      </c>
      <c r="K694" s="215" t="str">
        <f>'زنجان مرکزی یورت شهر'!J43</f>
        <v>97/12/ 14</v>
      </c>
      <c r="L694" s="215">
        <f>'[1]زنجان مرکزی یورت شهر'!G16</f>
        <v>0</v>
      </c>
      <c r="M694" s="215">
        <f>'[1]زنجان مرکزی یورت شهر'!H16</f>
        <v>0</v>
      </c>
      <c r="N694" s="215" t="str">
        <f>'زنجان مرکزی یورت شهر'!Q43</f>
        <v>*</v>
      </c>
      <c r="O694" s="215">
        <f>'[1]زنجان مرکزی یورت شهر'!R16</f>
        <v>0</v>
      </c>
      <c r="P694" s="215"/>
      <c r="Q694" s="215" t="str">
        <f>'زنجان مرکزی یورت شهر'!T43</f>
        <v>*</v>
      </c>
      <c r="R694" s="215"/>
      <c r="S694" s="215" t="str">
        <f>'زنجان مرکزی یورت شهر'!S43</f>
        <v>*</v>
      </c>
      <c r="T694" s="215"/>
      <c r="U694" s="136">
        <v>131</v>
      </c>
      <c r="V694" s="136">
        <v>433</v>
      </c>
    </row>
    <row r="695" spans="1:22" ht="19.5" customHeight="1" x14ac:dyDescent="0.25">
      <c r="A695" s="67">
        <v>7</v>
      </c>
      <c r="B695" s="264"/>
      <c r="C695" s="217">
        <v>125</v>
      </c>
      <c r="D695" s="215">
        <v>38</v>
      </c>
      <c r="E695" s="444"/>
      <c r="F695" s="215" t="s">
        <v>1708</v>
      </c>
      <c r="G695" s="215" t="s">
        <v>333</v>
      </c>
      <c r="H695" s="215" t="s">
        <v>818</v>
      </c>
      <c r="I695" s="215" t="s">
        <v>1037</v>
      </c>
      <c r="J695" s="215" t="s">
        <v>1573</v>
      </c>
      <c r="K695" s="215" t="str">
        <f>'زنجان مرکزی یورت شهر'!J44</f>
        <v>97/12/7</v>
      </c>
      <c r="L695" s="215">
        <f>'[1]زنجان مرکزی یورت شهر'!G71</f>
        <v>0</v>
      </c>
      <c r="M695" s="215">
        <f>'[1]زنجان مرکزی یورت شهر'!H71</f>
        <v>0</v>
      </c>
      <c r="N695" s="215" t="str">
        <f>'زنجان مرکزی یورت شهر'!Q44</f>
        <v>*</v>
      </c>
      <c r="O695" s="215">
        <f>'[1]زنجان مرکزی یورت شهر'!R71</f>
        <v>0</v>
      </c>
      <c r="P695" s="215"/>
      <c r="Q695" s="215" t="str">
        <f>'زنجان مرکزی یورت شهر'!T44</f>
        <v>*</v>
      </c>
      <c r="R695" s="215"/>
      <c r="S695" s="215" t="str">
        <f>'زنجان مرکزی یورت شهر'!S44</f>
        <v>*</v>
      </c>
      <c r="T695" s="215"/>
      <c r="U695" s="136">
        <v>130</v>
      </c>
      <c r="V695" s="136">
        <v>409</v>
      </c>
    </row>
    <row r="696" spans="1:22" ht="19.5" customHeight="1" x14ac:dyDescent="0.25">
      <c r="A696" s="67">
        <v>7</v>
      </c>
      <c r="B696" s="264"/>
      <c r="C696" s="217">
        <v>126</v>
      </c>
      <c r="D696" s="215">
        <v>39</v>
      </c>
      <c r="E696" s="444"/>
      <c r="F696" s="215" t="s">
        <v>1764</v>
      </c>
      <c r="G696" s="215" t="s">
        <v>870</v>
      </c>
      <c r="H696" s="215" t="s">
        <v>1748</v>
      </c>
      <c r="I696" s="215" t="s">
        <v>1037</v>
      </c>
      <c r="J696" s="215" t="s">
        <v>1573</v>
      </c>
      <c r="K696" s="215" t="str">
        <f>'زنجان مرکزی یورت شهر'!J45</f>
        <v>97/12/15</v>
      </c>
      <c r="L696" s="215">
        <f>'[1]زنجان مرکزی یورت شهر'!G161</f>
        <v>0</v>
      </c>
      <c r="M696" s="215">
        <f>'[1]زنجان مرکزی یورت شهر'!H161</f>
        <v>0</v>
      </c>
      <c r="N696" s="215" t="str">
        <f>'زنجان مرکزی یورت شهر'!Q45</f>
        <v>*</v>
      </c>
      <c r="O696" s="215">
        <f>'[1]زنجان مرکزی یورت شهر'!R161</f>
        <v>0</v>
      </c>
      <c r="P696" s="215"/>
      <c r="Q696" s="215" t="str">
        <f>'زنجان مرکزی یورت شهر'!T45</f>
        <v>*</v>
      </c>
      <c r="R696" s="215"/>
      <c r="S696" s="215" t="str">
        <f>'زنجان مرکزی یورت شهر'!S45</f>
        <v>*</v>
      </c>
      <c r="T696" s="215"/>
      <c r="U696" s="136">
        <v>121</v>
      </c>
      <c r="V696" s="136">
        <v>367</v>
      </c>
    </row>
    <row r="697" spans="1:22" ht="19.5" customHeight="1" x14ac:dyDescent="0.25">
      <c r="A697" s="67">
        <v>7</v>
      </c>
      <c r="B697" s="264"/>
      <c r="C697" s="217">
        <v>127</v>
      </c>
      <c r="D697" s="215">
        <v>40</v>
      </c>
      <c r="E697" s="444"/>
      <c r="F697" s="215" t="s">
        <v>1725</v>
      </c>
      <c r="G697" s="215" t="s">
        <v>834</v>
      </c>
      <c r="H697" s="215" t="s">
        <v>1723</v>
      </c>
      <c r="I697" s="215" t="s">
        <v>1037</v>
      </c>
      <c r="J697" s="215" t="s">
        <v>1573</v>
      </c>
      <c r="K697" s="215" t="str">
        <f>'زنجان مرکزی یورت شهر'!J46</f>
        <v>97/12/6</v>
      </c>
      <c r="L697" s="215">
        <f>'[1]زنجان مرکزی یورت شهر'!G97</f>
        <v>0</v>
      </c>
      <c r="M697" s="215">
        <f>'[1]زنجان مرکزی یورت شهر'!H97</f>
        <v>0</v>
      </c>
      <c r="N697" s="215" t="str">
        <f>'زنجان مرکزی یورت شهر'!Q46</f>
        <v>*</v>
      </c>
      <c r="O697" s="215">
        <f>'[1]زنجان مرکزی یورت شهر'!R97</f>
        <v>0</v>
      </c>
      <c r="P697" s="215"/>
      <c r="Q697" s="215" t="str">
        <f>'زنجان مرکزی یورت شهر'!T46</f>
        <v>*</v>
      </c>
      <c r="R697" s="215"/>
      <c r="S697" s="215" t="str">
        <f>'زنجان مرکزی یورت شهر'!S46</f>
        <v>*</v>
      </c>
      <c r="T697" s="215"/>
      <c r="U697" s="136">
        <v>118</v>
      </c>
      <c r="V697" s="136">
        <v>321</v>
      </c>
    </row>
    <row r="698" spans="1:22" ht="19.5" customHeight="1" x14ac:dyDescent="0.25">
      <c r="A698" s="67">
        <v>7</v>
      </c>
      <c r="B698" s="264"/>
      <c r="C698" s="217">
        <v>128</v>
      </c>
      <c r="D698" s="215">
        <v>41</v>
      </c>
      <c r="E698" s="444"/>
      <c r="F698" s="215" t="s">
        <v>1757</v>
      </c>
      <c r="G698" s="215" t="s">
        <v>865</v>
      </c>
      <c r="H698" s="215" t="s">
        <v>1748</v>
      </c>
      <c r="I698" s="215" t="s">
        <v>1037</v>
      </c>
      <c r="J698" s="215" t="s">
        <v>1573</v>
      </c>
      <c r="K698" s="215" t="str">
        <f>'زنجان مرکزی یورت شهر'!J47</f>
        <v>97/12/15</v>
      </c>
      <c r="L698" s="215">
        <f>'[1]زنجان مرکزی یورت شهر'!G150</f>
        <v>0</v>
      </c>
      <c r="M698" s="215">
        <f>'[1]زنجان مرکزی یورت شهر'!H150</f>
        <v>0</v>
      </c>
      <c r="N698" s="215" t="str">
        <f>'زنجان مرکزی یورت شهر'!Q47</f>
        <v>*</v>
      </c>
      <c r="O698" s="215">
        <f>'[1]زنجان مرکزی یورت شهر'!R150</f>
        <v>0</v>
      </c>
      <c r="P698" s="215"/>
      <c r="Q698" s="215" t="str">
        <f>'زنجان مرکزی یورت شهر'!T47</f>
        <v>*</v>
      </c>
      <c r="R698" s="215"/>
      <c r="S698" s="215" t="str">
        <f>'زنجان مرکزی یورت شهر'!S47</f>
        <v>*</v>
      </c>
      <c r="T698" s="215"/>
      <c r="U698" s="136">
        <v>112</v>
      </c>
      <c r="V698" s="136">
        <v>377</v>
      </c>
    </row>
    <row r="699" spans="1:22" ht="19.5" customHeight="1" x14ac:dyDescent="0.25">
      <c r="A699" s="67">
        <v>7</v>
      </c>
      <c r="B699" s="264"/>
      <c r="C699" s="217">
        <v>129</v>
      </c>
      <c r="D699" s="215">
        <v>42</v>
      </c>
      <c r="E699" s="444"/>
      <c r="F699" s="215" t="s">
        <v>1733</v>
      </c>
      <c r="G699" s="215" t="s">
        <v>842</v>
      </c>
      <c r="H699" s="215" t="s">
        <v>1723</v>
      </c>
      <c r="I699" s="215" t="s">
        <v>1037</v>
      </c>
      <c r="J699" s="215" t="s">
        <v>1573</v>
      </c>
      <c r="K699" s="215" t="str">
        <f>'زنجان مرکزی یورت شهر'!J48</f>
        <v>97/12/6</v>
      </c>
      <c r="L699" s="215">
        <f>'[1]زنجان مرکزی یورت شهر'!G109</f>
        <v>0</v>
      </c>
      <c r="M699" s="215">
        <f>'[1]زنجان مرکزی یورت شهر'!H109</f>
        <v>0</v>
      </c>
      <c r="N699" s="215" t="str">
        <f>'زنجان مرکزی یورت شهر'!Q48</f>
        <v>*</v>
      </c>
      <c r="O699" s="215">
        <f>'[1]زنجان مرکزی یورت شهر'!R109</f>
        <v>0</v>
      </c>
      <c r="P699" s="215"/>
      <c r="Q699" s="215" t="str">
        <f>'زنجان مرکزی یورت شهر'!T48</f>
        <v>*</v>
      </c>
      <c r="R699" s="215"/>
      <c r="S699" s="215" t="str">
        <f>'زنجان مرکزی یورت شهر'!S48</f>
        <v>*</v>
      </c>
      <c r="T699" s="215"/>
      <c r="U699" s="136">
        <v>110</v>
      </c>
      <c r="V699" s="136">
        <v>374</v>
      </c>
    </row>
    <row r="700" spans="1:22" ht="19.5" customHeight="1" x14ac:dyDescent="0.25">
      <c r="A700" s="67">
        <v>7</v>
      </c>
      <c r="B700" s="264"/>
      <c r="C700" s="217">
        <v>130</v>
      </c>
      <c r="D700" s="215">
        <v>43</v>
      </c>
      <c r="E700" s="444"/>
      <c r="F700" s="215" t="s">
        <v>1707</v>
      </c>
      <c r="G700" s="215" t="s">
        <v>820</v>
      </c>
      <c r="H700" s="215" t="s">
        <v>818</v>
      </c>
      <c r="I700" s="215" t="s">
        <v>1037</v>
      </c>
      <c r="J700" s="215" t="s">
        <v>1573</v>
      </c>
      <c r="K700" s="215" t="str">
        <f>'زنجان مرکزی یورت شهر'!J49</f>
        <v>97/12/7</v>
      </c>
      <c r="L700" s="215">
        <f>'[1]زنجان مرکزی یورت شهر'!G70</f>
        <v>0</v>
      </c>
      <c r="M700" s="215">
        <f>'[1]زنجان مرکزی یورت شهر'!H70</f>
        <v>0</v>
      </c>
      <c r="N700" s="215" t="str">
        <f>'زنجان مرکزی یورت شهر'!Q49</f>
        <v>*</v>
      </c>
      <c r="O700" s="215">
        <f>'[1]زنجان مرکزی یورت شهر'!R70</f>
        <v>0</v>
      </c>
      <c r="P700" s="215"/>
      <c r="Q700" s="215" t="str">
        <f>'زنجان مرکزی یورت شهر'!T49</f>
        <v>*</v>
      </c>
      <c r="R700" s="215"/>
      <c r="S700" s="215" t="str">
        <f>'زنجان مرکزی یورت شهر'!S49</f>
        <v>*</v>
      </c>
      <c r="T700" s="215"/>
      <c r="U700" s="136">
        <v>105</v>
      </c>
      <c r="V700" s="136">
        <v>347</v>
      </c>
    </row>
    <row r="701" spans="1:22" ht="19.5" customHeight="1" x14ac:dyDescent="0.25">
      <c r="A701" s="67">
        <v>7</v>
      </c>
      <c r="B701" s="264"/>
      <c r="C701" s="217">
        <v>131</v>
      </c>
      <c r="D701" s="215">
        <v>44</v>
      </c>
      <c r="E701" s="444"/>
      <c r="F701" s="215" t="s">
        <v>1750</v>
      </c>
      <c r="G701" s="215" t="s">
        <v>858</v>
      </c>
      <c r="H701" s="215" t="s">
        <v>1748</v>
      </c>
      <c r="I701" s="215" t="s">
        <v>1037</v>
      </c>
      <c r="J701" s="215" t="s">
        <v>1573</v>
      </c>
      <c r="K701" s="215" t="str">
        <f>'زنجان مرکزی یورت شهر'!J50</f>
        <v>97/10/27</v>
      </c>
      <c r="L701" s="215">
        <f>'[1]زنجان مرکزی یورت شهر'!G138</f>
        <v>0</v>
      </c>
      <c r="M701" s="215">
        <f>'[1]زنجان مرکزی یورت شهر'!H138</f>
        <v>0</v>
      </c>
      <c r="N701" s="215" t="str">
        <f>'زنجان مرکزی یورت شهر'!Q50</f>
        <v>*</v>
      </c>
      <c r="O701" s="215">
        <f>'[1]زنجان مرکزی یورت شهر'!R138</f>
        <v>0</v>
      </c>
      <c r="P701" s="215"/>
      <c r="Q701" s="215" t="str">
        <f>'زنجان مرکزی یورت شهر'!T50</f>
        <v>*</v>
      </c>
      <c r="R701" s="215"/>
      <c r="S701" s="215" t="str">
        <f>'زنجان مرکزی یورت شهر'!S50</f>
        <v>*</v>
      </c>
      <c r="T701" s="215"/>
      <c r="U701" s="136">
        <v>104</v>
      </c>
      <c r="V701" s="136">
        <v>333</v>
      </c>
    </row>
    <row r="702" spans="1:22" ht="19.5" customHeight="1" x14ac:dyDescent="0.25">
      <c r="A702" s="67">
        <v>7</v>
      </c>
      <c r="B702" s="264"/>
      <c r="C702" s="217">
        <v>132</v>
      </c>
      <c r="D702" s="215">
        <v>45</v>
      </c>
      <c r="E702" s="444"/>
      <c r="F702" s="215" t="s">
        <v>1760</v>
      </c>
      <c r="G702" s="215" t="s">
        <v>867</v>
      </c>
      <c r="H702" s="215" t="s">
        <v>1748</v>
      </c>
      <c r="I702" s="215" t="s">
        <v>1037</v>
      </c>
      <c r="J702" s="215" t="s">
        <v>1573</v>
      </c>
      <c r="K702" s="215" t="str">
        <f>'زنجان مرکزی یورت شهر'!J51</f>
        <v>97/12/6</v>
      </c>
      <c r="L702" s="215">
        <f>'[1]زنجان مرکزی یورت شهر'!G156</f>
        <v>0</v>
      </c>
      <c r="M702" s="215">
        <f>'[1]زنجان مرکزی یورت شهر'!H156</f>
        <v>0</v>
      </c>
      <c r="N702" s="215" t="str">
        <f>'زنجان مرکزی یورت شهر'!Q51</f>
        <v>*</v>
      </c>
      <c r="O702" s="215">
        <f>'[1]زنجان مرکزی یورت شهر'!R156</f>
        <v>0</v>
      </c>
      <c r="P702" s="215"/>
      <c r="Q702" s="215" t="str">
        <f>'زنجان مرکزی یورت شهر'!T51</f>
        <v>*</v>
      </c>
      <c r="R702" s="215"/>
      <c r="S702" s="215" t="str">
        <f>'زنجان مرکزی یورت شهر'!S51</f>
        <v>*</v>
      </c>
      <c r="T702" s="215"/>
      <c r="U702" s="136">
        <v>102</v>
      </c>
      <c r="V702" s="136">
        <v>323</v>
      </c>
    </row>
    <row r="703" spans="1:22" ht="19.5" customHeight="1" x14ac:dyDescent="0.25">
      <c r="A703" s="67">
        <v>7</v>
      </c>
      <c r="B703" s="264"/>
      <c r="C703" s="217">
        <v>133</v>
      </c>
      <c r="D703" s="215">
        <v>46</v>
      </c>
      <c r="E703" s="444"/>
      <c r="F703" s="215" t="s">
        <v>1752</v>
      </c>
      <c r="G703" s="215" t="s">
        <v>860</v>
      </c>
      <c r="H703" s="215" t="s">
        <v>1748</v>
      </c>
      <c r="I703" s="215" t="s">
        <v>1037</v>
      </c>
      <c r="J703" s="215" t="s">
        <v>1573</v>
      </c>
      <c r="K703" s="215" t="str">
        <f>'زنجان مرکزی یورت شهر'!J52</f>
        <v>97/12/15</v>
      </c>
      <c r="L703" s="215">
        <f>'[1]زنجان مرکزی یورت شهر'!G142</f>
        <v>0</v>
      </c>
      <c r="M703" s="215">
        <f>'[1]زنجان مرکزی یورت شهر'!H142</f>
        <v>0</v>
      </c>
      <c r="N703" s="215" t="str">
        <f>'زنجان مرکزی یورت شهر'!Q52</f>
        <v>*</v>
      </c>
      <c r="O703" s="215">
        <f>'[1]زنجان مرکزی یورت شهر'!R142</f>
        <v>0</v>
      </c>
      <c r="P703" s="215"/>
      <c r="Q703" s="215" t="str">
        <f>'زنجان مرکزی یورت شهر'!T52</f>
        <v>*</v>
      </c>
      <c r="R703" s="215"/>
      <c r="S703" s="215" t="str">
        <f>'زنجان مرکزی یورت شهر'!S52</f>
        <v>*</v>
      </c>
      <c r="T703" s="215"/>
      <c r="U703" s="136">
        <v>101</v>
      </c>
      <c r="V703" s="136">
        <v>335</v>
      </c>
    </row>
    <row r="704" spans="1:22" ht="19.5" customHeight="1" x14ac:dyDescent="0.25">
      <c r="A704" s="67">
        <v>7</v>
      </c>
      <c r="B704" s="264"/>
      <c r="C704" s="217">
        <v>134</v>
      </c>
      <c r="D704" s="215">
        <v>47</v>
      </c>
      <c r="E704" s="444"/>
      <c r="F704" s="215" t="s">
        <v>1666</v>
      </c>
      <c r="G704" s="215" t="s">
        <v>395</v>
      </c>
      <c r="H704" s="215" t="s">
        <v>784</v>
      </c>
      <c r="I704" s="215" t="s">
        <v>1037</v>
      </c>
      <c r="J704" s="215" t="s">
        <v>1573</v>
      </c>
      <c r="K704" s="215" t="str">
        <f>'زنجان مرکزی یورت شهر'!J53</f>
        <v>97/11/12</v>
      </c>
      <c r="L704" s="215">
        <f>'[1]زنجان مرکزی یورت شهر'!G12</f>
        <v>0</v>
      </c>
      <c r="M704" s="215">
        <f>'[1]زنجان مرکزی یورت شهر'!H12</f>
        <v>0</v>
      </c>
      <c r="N704" s="215" t="str">
        <f>'زنجان مرکزی یورت شهر'!Q53</f>
        <v>*</v>
      </c>
      <c r="O704" s="215">
        <f>'[1]زنجان مرکزی یورت شهر'!R12</f>
        <v>0</v>
      </c>
      <c r="P704" s="215"/>
      <c r="Q704" s="215" t="str">
        <f>'زنجان مرکزی یورت شهر'!T53</f>
        <v>*</v>
      </c>
      <c r="R704" s="215"/>
      <c r="S704" s="215" t="str">
        <f>'زنجان مرکزی یورت شهر'!S53</f>
        <v>*</v>
      </c>
      <c r="T704" s="215"/>
      <c r="U704" s="136">
        <v>98</v>
      </c>
      <c r="V704" s="136">
        <v>300</v>
      </c>
    </row>
    <row r="705" spans="1:22" ht="19.5" customHeight="1" x14ac:dyDescent="0.25">
      <c r="A705" s="67">
        <v>7</v>
      </c>
      <c r="B705" s="264"/>
      <c r="C705" s="217">
        <v>135</v>
      </c>
      <c r="D705" s="215">
        <v>48</v>
      </c>
      <c r="E705" s="444"/>
      <c r="F705" s="215" t="s">
        <v>1778</v>
      </c>
      <c r="G705" s="215" t="s">
        <v>883</v>
      </c>
      <c r="H705" s="215" t="s">
        <v>884</v>
      </c>
      <c r="I705" s="215" t="s">
        <v>1037</v>
      </c>
      <c r="J705" s="215" t="s">
        <v>1573</v>
      </c>
      <c r="K705" s="215" t="str">
        <f>'زنجان مرکزی یورت شهر'!J54</f>
        <v>97/12/7</v>
      </c>
      <c r="L705" s="215">
        <f>'[1]زنجان مرکزی یورت شهر'!G184</f>
        <v>0</v>
      </c>
      <c r="M705" s="215">
        <f>'[1]زنجان مرکزی یورت شهر'!H184</f>
        <v>0</v>
      </c>
      <c r="N705" s="215" t="str">
        <f>'زنجان مرکزی یورت شهر'!Q54</f>
        <v>*</v>
      </c>
      <c r="O705" s="215">
        <f>'[1]زنجان مرکزی یورت شهر'!R184</f>
        <v>0</v>
      </c>
      <c r="P705" s="215"/>
      <c r="Q705" s="215" t="str">
        <f>'زنجان مرکزی یورت شهر'!T54</f>
        <v>*</v>
      </c>
      <c r="R705" s="215"/>
      <c r="S705" s="215" t="str">
        <f>'زنجان مرکزی یورت شهر'!S54</f>
        <v>*</v>
      </c>
      <c r="T705" s="215"/>
      <c r="U705" s="136">
        <v>97</v>
      </c>
      <c r="V705" s="136">
        <v>257</v>
      </c>
    </row>
    <row r="706" spans="1:22" ht="19.5" customHeight="1" x14ac:dyDescent="0.25">
      <c r="A706" s="67">
        <v>7</v>
      </c>
      <c r="B706" s="264"/>
      <c r="C706" s="217">
        <v>136</v>
      </c>
      <c r="D706" s="215">
        <v>49</v>
      </c>
      <c r="E706" s="444"/>
      <c r="F706" s="215" t="s">
        <v>1743</v>
      </c>
      <c r="G706" s="215" t="s">
        <v>852</v>
      </c>
      <c r="H706" s="215" t="s">
        <v>1723</v>
      </c>
      <c r="I706" s="215" t="s">
        <v>1037</v>
      </c>
      <c r="J706" s="215" t="s">
        <v>1573</v>
      </c>
      <c r="K706" s="215" t="str">
        <f>'زنجان مرکزی یورت شهر'!J55</f>
        <v>97/10/27</v>
      </c>
      <c r="L706" s="215">
        <f>'[1]زنجان مرکزی یورت شهر'!G128</f>
        <v>0</v>
      </c>
      <c r="M706" s="215">
        <f>'[1]زنجان مرکزی یورت شهر'!H128</f>
        <v>0</v>
      </c>
      <c r="N706" s="215" t="str">
        <f>'زنجان مرکزی یورت شهر'!Q55</f>
        <v>*</v>
      </c>
      <c r="O706" s="215">
        <f>'[1]زنجان مرکزی یورت شهر'!R128</f>
        <v>0</v>
      </c>
      <c r="P706" s="215"/>
      <c r="Q706" s="215" t="str">
        <f>'زنجان مرکزی یورت شهر'!T55</f>
        <v>*</v>
      </c>
      <c r="R706" s="215"/>
      <c r="S706" s="215" t="str">
        <f>'زنجان مرکزی یورت شهر'!S55</f>
        <v>*</v>
      </c>
      <c r="T706" s="215"/>
      <c r="U706" s="136">
        <v>90</v>
      </c>
      <c r="V706" s="136">
        <v>282</v>
      </c>
    </row>
    <row r="707" spans="1:22" ht="19.5" customHeight="1" x14ac:dyDescent="0.25">
      <c r="A707" s="67">
        <v>7</v>
      </c>
      <c r="B707" s="264"/>
      <c r="C707" s="217">
        <v>137</v>
      </c>
      <c r="D707" s="215">
        <v>50</v>
      </c>
      <c r="E707" s="444"/>
      <c r="F707" s="215" t="s">
        <v>1763</v>
      </c>
      <c r="G707" s="215" t="s">
        <v>254</v>
      </c>
      <c r="H707" s="215" t="s">
        <v>1748</v>
      </c>
      <c r="I707" s="215" t="s">
        <v>1037</v>
      </c>
      <c r="J707" s="215" t="s">
        <v>1573</v>
      </c>
      <c r="K707" s="215" t="str">
        <f>'زنجان مرکزی یورت شهر'!J56</f>
        <v>97/12/15</v>
      </c>
      <c r="L707" s="215">
        <f>'[1]زنجان مرکزی یورت شهر'!G160</f>
        <v>0</v>
      </c>
      <c r="M707" s="215">
        <f>'[1]زنجان مرکزی یورت شهر'!H160</f>
        <v>0</v>
      </c>
      <c r="N707" s="215" t="str">
        <f>'زنجان مرکزی یورت شهر'!Q56</f>
        <v>*</v>
      </c>
      <c r="O707" s="215">
        <f>'[1]زنجان مرکزی یورت شهر'!R160</f>
        <v>0</v>
      </c>
      <c r="P707" s="215"/>
      <c r="Q707" s="215" t="str">
        <f>'زنجان مرکزی یورت شهر'!T56</f>
        <v>*</v>
      </c>
      <c r="R707" s="215"/>
      <c r="S707" s="215" t="str">
        <f>'زنجان مرکزی یورت شهر'!S56</f>
        <v>*</v>
      </c>
      <c r="T707" s="215"/>
      <c r="U707" s="136">
        <v>89</v>
      </c>
      <c r="V707" s="136">
        <v>304</v>
      </c>
    </row>
    <row r="708" spans="1:22" ht="19.5" customHeight="1" x14ac:dyDescent="0.25">
      <c r="A708" s="67">
        <v>7</v>
      </c>
      <c r="B708" s="264"/>
      <c r="C708" s="217">
        <v>138</v>
      </c>
      <c r="D708" s="215">
        <v>51</v>
      </c>
      <c r="E708" s="444"/>
      <c r="F708" s="215" t="s">
        <v>1684</v>
      </c>
      <c r="G708" s="215" t="s">
        <v>803</v>
      </c>
      <c r="H708" s="215" t="s">
        <v>784</v>
      </c>
      <c r="I708" s="215" t="s">
        <v>1037</v>
      </c>
      <c r="J708" s="215" t="s">
        <v>1573</v>
      </c>
      <c r="K708" s="215" t="str">
        <f>'زنجان مرکزی یورت شهر'!J57</f>
        <v>97/12/15</v>
      </c>
      <c r="L708" s="215">
        <f>'[1]زنجان مرکزی یورت شهر'!G39</f>
        <v>0</v>
      </c>
      <c r="M708" s="215">
        <f>'[1]زنجان مرکزی یورت شهر'!H39</f>
        <v>0</v>
      </c>
      <c r="N708" s="215" t="str">
        <f>'زنجان مرکزی یورت شهر'!Q57</f>
        <v>*</v>
      </c>
      <c r="O708" s="215">
        <f>'[1]زنجان مرکزی یورت شهر'!R39</f>
        <v>0</v>
      </c>
      <c r="P708" s="215"/>
      <c r="Q708" s="215" t="str">
        <f>'زنجان مرکزی یورت شهر'!T57</f>
        <v>*</v>
      </c>
      <c r="R708" s="215"/>
      <c r="S708" s="215" t="str">
        <f>'زنجان مرکزی یورت شهر'!S57</f>
        <v>*</v>
      </c>
      <c r="T708" s="215"/>
      <c r="U708" s="136">
        <v>86</v>
      </c>
      <c r="V708" s="136">
        <v>294</v>
      </c>
    </row>
    <row r="709" spans="1:22" ht="19.5" customHeight="1" x14ac:dyDescent="0.25">
      <c r="A709" s="67">
        <v>7</v>
      </c>
      <c r="B709" s="264"/>
      <c r="C709" s="217">
        <v>139</v>
      </c>
      <c r="D709" s="215">
        <v>52</v>
      </c>
      <c r="E709" s="444"/>
      <c r="F709" s="215" t="s">
        <v>1673</v>
      </c>
      <c r="G709" s="215" t="s">
        <v>792</v>
      </c>
      <c r="H709" s="215" t="s">
        <v>784</v>
      </c>
      <c r="I709" s="215" t="s">
        <v>1037</v>
      </c>
      <c r="J709" s="215" t="s">
        <v>1573</v>
      </c>
      <c r="K709" s="215" t="str">
        <f>'زنجان مرکزی یورت شهر'!J58</f>
        <v>97/11/12</v>
      </c>
      <c r="L709" s="215">
        <f>'[1]زنجان مرکزی یورت شهر'!G22</f>
        <v>0</v>
      </c>
      <c r="M709" s="215">
        <f>'[1]زنجان مرکزی یورت شهر'!H22</f>
        <v>0</v>
      </c>
      <c r="N709" s="215" t="str">
        <f>'زنجان مرکزی یورت شهر'!Q58</f>
        <v>*</v>
      </c>
      <c r="O709" s="215">
        <f>'[1]زنجان مرکزی یورت شهر'!R22</f>
        <v>0</v>
      </c>
      <c r="P709" s="215"/>
      <c r="Q709" s="215" t="str">
        <f>'زنجان مرکزی یورت شهر'!T58</f>
        <v>*</v>
      </c>
      <c r="R709" s="215"/>
      <c r="S709" s="215" t="str">
        <f>'زنجان مرکزی یورت شهر'!S58</f>
        <v>*</v>
      </c>
      <c r="T709" s="215"/>
      <c r="U709" s="136">
        <v>81</v>
      </c>
      <c r="V709" s="136">
        <v>266</v>
      </c>
    </row>
    <row r="710" spans="1:22" ht="19.5" customHeight="1" x14ac:dyDescent="0.25">
      <c r="A710" s="67">
        <v>7</v>
      </c>
      <c r="B710" s="264"/>
      <c r="C710" s="217">
        <v>140</v>
      </c>
      <c r="D710" s="215">
        <v>53</v>
      </c>
      <c r="E710" s="444"/>
      <c r="F710" s="215" t="s">
        <v>1769</v>
      </c>
      <c r="G710" s="215" t="s">
        <v>875</v>
      </c>
      <c r="H710" s="215" t="s">
        <v>1748</v>
      </c>
      <c r="I710" s="215" t="s">
        <v>1037</v>
      </c>
      <c r="J710" s="215" t="s">
        <v>1573</v>
      </c>
      <c r="K710" s="215" t="str">
        <f>'زنجان مرکزی یورت شهر'!J59</f>
        <v>97/12/15</v>
      </c>
      <c r="L710" s="215">
        <f>'[1]زنجان مرکزی یورت شهر'!G167</f>
        <v>0</v>
      </c>
      <c r="M710" s="215">
        <f>'[1]زنجان مرکزی یورت شهر'!H167</f>
        <v>0</v>
      </c>
      <c r="N710" s="215" t="str">
        <f>'زنجان مرکزی یورت شهر'!Q59</f>
        <v>*</v>
      </c>
      <c r="O710" s="215">
        <f>'[1]زنجان مرکزی یورت شهر'!R167</f>
        <v>0</v>
      </c>
      <c r="P710" s="215"/>
      <c r="Q710" s="215" t="str">
        <f>'زنجان مرکزی یورت شهر'!T59</f>
        <v>*</v>
      </c>
      <c r="R710" s="215"/>
      <c r="S710" s="215" t="str">
        <f>'زنجان مرکزی یورت شهر'!S59</f>
        <v>*</v>
      </c>
      <c r="T710" s="215"/>
      <c r="U710" s="136">
        <v>79</v>
      </c>
      <c r="V710" s="136">
        <v>273</v>
      </c>
    </row>
    <row r="711" spans="1:22" ht="19.5" customHeight="1" x14ac:dyDescent="0.25">
      <c r="A711" s="67">
        <v>7</v>
      </c>
      <c r="B711" s="264"/>
      <c r="C711" s="217">
        <v>141</v>
      </c>
      <c r="D711" s="215">
        <v>54</v>
      </c>
      <c r="E711" s="444"/>
      <c r="F711" s="215" t="s">
        <v>1714</v>
      </c>
      <c r="G711" s="215" t="s">
        <v>824</v>
      </c>
      <c r="H711" s="215" t="s">
        <v>830</v>
      </c>
      <c r="I711" s="215" t="s">
        <v>1037</v>
      </c>
      <c r="J711" s="215" t="s">
        <v>1573</v>
      </c>
      <c r="K711" s="215" t="str">
        <f>'زنجان مرکزی یورت شهر'!J60</f>
        <v>97/12/ 13</v>
      </c>
      <c r="L711" s="215">
        <f>'[1]زنجان مرکزی یورت شهر'!G81</f>
        <v>0</v>
      </c>
      <c r="M711" s="215">
        <f>'[1]زنجان مرکزی یورت شهر'!H81</f>
        <v>0</v>
      </c>
      <c r="N711" s="215" t="str">
        <f>'زنجان مرکزی یورت شهر'!Q60</f>
        <v>*</v>
      </c>
      <c r="O711" s="215">
        <f>'[1]زنجان مرکزی یورت شهر'!R81</f>
        <v>0</v>
      </c>
      <c r="P711" s="215"/>
      <c r="Q711" s="215" t="str">
        <f>'زنجان مرکزی یورت شهر'!T60</f>
        <v>*</v>
      </c>
      <c r="R711" s="215"/>
      <c r="S711" s="215" t="str">
        <f>'زنجان مرکزی یورت شهر'!S60</f>
        <v>*</v>
      </c>
      <c r="T711" s="215"/>
      <c r="U711" s="136">
        <v>76</v>
      </c>
      <c r="V711" s="136">
        <v>262</v>
      </c>
    </row>
    <row r="712" spans="1:22" ht="19.5" customHeight="1" x14ac:dyDescent="0.25">
      <c r="A712" s="67">
        <v>7</v>
      </c>
      <c r="B712" s="264"/>
      <c r="C712" s="217">
        <v>142</v>
      </c>
      <c r="D712" s="215">
        <v>55</v>
      </c>
      <c r="E712" s="444"/>
      <c r="F712" s="215" t="s">
        <v>1758</v>
      </c>
      <c r="G712" s="215" t="s">
        <v>448</v>
      </c>
      <c r="H712" s="215" t="s">
        <v>1748</v>
      </c>
      <c r="I712" s="215" t="s">
        <v>1037</v>
      </c>
      <c r="J712" s="215" t="s">
        <v>1573</v>
      </c>
      <c r="K712" s="215" t="str">
        <f>'زنجان مرکزی یورت شهر'!J61</f>
        <v>97/12/15</v>
      </c>
      <c r="L712" s="215">
        <f>'[1]زنجان مرکزی یورت شهر'!G152</f>
        <v>0</v>
      </c>
      <c r="M712" s="215">
        <f>'[1]زنجان مرکزی یورت شهر'!H152</f>
        <v>0</v>
      </c>
      <c r="N712" s="215" t="str">
        <f>'زنجان مرکزی یورت شهر'!Q61</f>
        <v>*</v>
      </c>
      <c r="O712" s="215">
        <f>'[1]زنجان مرکزی یورت شهر'!R152</f>
        <v>0</v>
      </c>
      <c r="P712" s="215"/>
      <c r="Q712" s="215" t="str">
        <f>'زنجان مرکزی یورت شهر'!T61</f>
        <v>*</v>
      </c>
      <c r="R712" s="215"/>
      <c r="S712" s="215" t="str">
        <f>'زنجان مرکزی یورت شهر'!S61</f>
        <v>*</v>
      </c>
      <c r="T712" s="215"/>
      <c r="U712" s="136">
        <v>71</v>
      </c>
      <c r="V712" s="136">
        <v>235</v>
      </c>
    </row>
    <row r="713" spans="1:22" ht="19.5" customHeight="1" x14ac:dyDescent="0.25">
      <c r="A713" s="67">
        <v>7</v>
      </c>
      <c r="B713" s="264"/>
      <c r="C713" s="217">
        <v>143</v>
      </c>
      <c r="D713" s="215">
        <v>56</v>
      </c>
      <c r="E713" s="444"/>
      <c r="F713" s="215" t="s">
        <v>1777</v>
      </c>
      <c r="G713" s="215" t="s">
        <v>184</v>
      </c>
      <c r="H713" s="215" t="s">
        <v>884</v>
      </c>
      <c r="I713" s="215" t="s">
        <v>1037</v>
      </c>
      <c r="J713" s="215" t="s">
        <v>1573</v>
      </c>
      <c r="K713" s="215" t="str">
        <f>'زنجان مرکزی یورت شهر'!J62</f>
        <v>97/12/7</v>
      </c>
      <c r="L713" s="215">
        <f>'[1]زنجان مرکزی یورت شهر'!G182</f>
        <v>0</v>
      </c>
      <c r="M713" s="215">
        <f>'[1]زنجان مرکزی یورت شهر'!H182</f>
        <v>0</v>
      </c>
      <c r="N713" s="215" t="str">
        <f>'زنجان مرکزی یورت شهر'!Q62</f>
        <v>*</v>
      </c>
      <c r="O713" s="215">
        <f>'[1]زنجان مرکزی یورت شهر'!R182</f>
        <v>0</v>
      </c>
      <c r="P713" s="215"/>
      <c r="Q713" s="215" t="str">
        <f>'زنجان مرکزی یورت شهر'!T62</f>
        <v>*</v>
      </c>
      <c r="R713" s="215"/>
      <c r="S713" s="215" t="str">
        <f>'زنجان مرکزی یورت شهر'!S62</f>
        <v>*</v>
      </c>
      <c r="T713" s="215"/>
      <c r="U713" s="136">
        <v>71</v>
      </c>
      <c r="V713" s="136">
        <v>177</v>
      </c>
    </row>
    <row r="714" spans="1:22" ht="19.5" customHeight="1" x14ac:dyDescent="0.25">
      <c r="A714" s="67">
        <v>7</v>
      </c>
      <c r="B714" s="264"/>
      <c r="C714" s="217">
        <v>144</v>
      </c>
      <c r="D714" s="215">
        <v>57</v>
      </c>
      <c r="E714" s="444"/>
      <c r="F714" s="215" t="s">
        <v>1699</v>
      </c>
      <c r="G714" s="215" t="s">
        <v>223</v>
      </c>
      <c r="H714" s="215" t="s">
        <v>818</v>
      </c>
      <c r="I714" s="215" t="s">
        <v>1037</v>
      </c>
      <c r="J714" s="215" t="s">
        <v>1573</v>
      </c>
      <c r="K714" s="215" t="str">
        <f>'زنجان مرکزی یورت شهر'!J63</f>
        <v>97/10/27</v>
      </c>
      <c r="L714" s="215">
        <f>'[1]زنجان مرکزی یورت شهر'!G60</f>
        <v>0</v>
      </c>
      <c r="M714" s="215">
        <f>'[1]زنجان مرکزی یورت شهر'!H60</f>
        <v>0</v>
      </c>
      <c r="N714" s="215" t="str">
        <f>'زنجان مرکزی یورت شهر'!Q63</f>
        <v>*</v>
      </c>
      <c r="O714" s="215">
        <f>'[1]زنجان مرکزی یورت شهر'!R60</f>
        <v>0</v>
      </c>
      <c r="P714" s="215"/>
      <c r="Q714" s="215" t="str">
        <f>'زنجان مرکزی یورت شهر'!T63</f>
        <v>*</v>
      </c>
      <c r="R714" s="215"/>
      <c r="S714" s="215" t="str">
        <f>'زنجان مرکزی یورت شهر'!S63</f>
        <v>*</v>
      </c>
      <c r="T714" s="215"/>
      <c r="U714" s="136">
        <v>68</v>
      </c>
      <c r="V714" s="136">
        <v>203</v>
      </c>
    </row>
    <row r="715" spans="1:22" ht="19.5" customHeight="1" x14ac:dyDescent="0.25">
      <c r="A715" s="67">
        <v>7</v>
      </c>
      <c r="B715" s="264"/>
      <c r="C715" s="217">
        <v>145</v>
      </c>
      <c r="D715" s="215">
        <v>58</v>
      </c>
      <c r="E715" s="444"/>
      <c r="F715" s="215" t="s">
        <v>1683</v>
      </c>
      <c r="G715" s="215" t="s">
        <v>802</v>
      </c>
      <c r="H715" s="215" t="s">
        <v>784</v>
      </c>
      <c r="I715" s="215" t="s">
        <v>1037</v>
      </c>
      <c r="J715" s="215" t="s">
        <v>1573</v>
      </c>
      <c r="K715" s="215" t="str">
        <f>'زنجان مرکزی یورت شهر'!J64</f>
        <v>97/12/15</v>
      </c>
      <c r="L715" s="215">
        <f>'[1]زنجان مرکزی یورت شهر'!G38</f>
        <v>0</v>
      </c>
      <c r="M715" s="215">
        <f>'[1]زنجان مرکزی یورت شهر'!H38</f>
        <v>0</v>
      </c>
      <c r="N715" s="215" t="str">
        <f>'زنجان مرکزی یورت شهر'!Q64</f>
        <v>*</v>
      </c>
      <c r="O715" s="215">
        <f>'[1]زنجان مرکزی یورت شهر'!R38</f>
        <v>0</v>
      </c>
      <c r="P715" s="215"/>
      <c r="Q715" s="215" t="str">
        <f>'زنجان مرکزی یورت شهر'!T64</f>
        <v>*</v>
      </c>
      <c r="R715" s="215"/>
      <c r="S715" s="215" t="str">
        <f>'زنجان مرکزی یورت شهر'!S64</f>
        <v>*</v>
      </c>
      <c r="T715" s="215"/>
      <c r="U715" s="136">
        <v>67</v>
      </c>
      <c r="V715" s="136">
        <v>223</v>
      </c>
    </row>
    <row r="716" spans="1:22" ht="19.5" customHeight="1" x14ac:dyDescent="0.25">
      <c r="A716" s="67">
        <v>7</v>
      </c>
      <c r="B716" s="264"/>
      <c r="C716" s="217">
        <v>146</v>
      </c>
      <c r="D716" s="215">
        <v>59</v>
      </c>
      <c r="E716" s="444"/>
      <c r="F716" s="215" t="s">
        <v>1709</v>
      </c>
      <c r="G716" s="215" t="s">
        <v>468</v>
      </c>
      <c r="H716" s="215" t="s">
        <v>818</v>
      </c>
      <c r="I716" s="215" t="s">
        <v>1037</v>
      </c>
      <c r="J716" s="215" t="s">
        <v>1573</v>
      </c>
      <c r="K716" s="215" t="str">
        <f>'زنجان مرکزی یورت شهر'!J65</f>
        <v>97/12/7</v>
      </c>
      <c r="L716" s="215">
        <f>'[1]زنجان مرکزی یورت شهر'!G73</f>
        <v>0</v>
      </c>
      <c r="M716" s="215">
        <f>'[1]زنجان مرکزی یورت شهر'!H73</f>
        <v>0</v>
      </c>
      <c r="N716" s="215" t="str">
        <f>'زنجان مرکزی یورت شهر'!Q65</f>
        <v>*</v>
      </c>
      <c r="O716" s="215">
        <f>'[1]زنجان مرکزی یورت شهر'!R73</f>
        <v>0</v>
      </c>
      <c r="P716" s="215"/>
      <c r="Q716" s="215" t="str">
        <f>'زنجان مرکزی یورت شهر'!T65</f>
        <v>*</v>
      </c>
      <c r="R716" s="215"/>
      <c r="S716" s="215" t="str">
        <f>'زنجان مرکزی یورت شهر'!S65</f>
        <v>*</v>
      </c>
      <c r="T716" s="215"/>
      <c r="U716" s="136">
        <v>65</v>
      </c>
      <c r="V716" s="136">
        <v>205</v>
      </c>
    </row>
    <row r="717" spans="1:22" ht="19.5" customHeight="1" x14ac:dyDescent="0.25">
      <c r="A717" s="67">
        <v>7</v>
      </c>
      <c r="B717" s="264"/>
      <c r="C717" s="217">
        <v>147</v>
      </c>
      <c r="D717" s="215">
        <v>60</v>
      </c>
      <c r="E717" s="444"/>
      <c r="F717" s="215" t="s">
        <v>1776</v>
      </c>
      <c r="G717" s="215" t="s">
        <v>882</v>
      </c>
      <c r="H717" s="215" t="s">
        <v>884</v>
      </c>
      <c r="I717" s="215" t="s">
        <v>1037</v>
      </c>
      <c r="J717" s="215" t="s">
        <v>1573</v>
      </c>
      <c r="K717" s="215" t="str">
        <f>'زنجان مرکزی یورت شهر'!J66</f>
        <v>97/12/7</v>
      </c>
      <c r="L717" s="215">
        <f>'[1]زنجان مرکزی یورت شهر'!G181</f>
        <v>0</v>
      </c>
      <c r="M717" s="215">
        <f>'[1]زنجان مرکزی یورت شهر'!H181</f>
        <v>0</v>
      </c>
      <c r="N717" s="215" t="str">
        <f>'زنجان مرکزی یورت شهر'!Q66</f>
        <v>*</v>
      </c>
      <c r="O717" s="215">
        <f>'[1]زنجان مرکزی یورت شهر'!R181</f>
        <v>0</v>
      </c>
      <c r="P717" s="215"/>
      <c r="Q717" s="215" t="str">
        <f>'زنجان مرکزی یورت شهر'!T66</f>
        <v>*</v>
      </c>
      <c r="R717" s="215"/>
      <c r="S717" s="215" t="str">
        <f>'زنجان مرکزی یورت شهر'!S66</f>
        <v>*</v>
      </c>
      <c r="T717" s="215"/>
      <c r="U717" s="136">
        <v>63</v>
      </c>
      <c r="V717" s="136">
        <v>178</v>
      </c>
    </row>
    <row r="718" spans="1:22" ht="19.5" customHeight="1" x14ac:dyDescent="0.25">
      <c r="A718" s="67">
        <v>7</v>
      </c>
      <c r="B718" s="264"/>
      <c r="C718" s="217">
        <v>148</v>
      </c>
      <c r="D718" s="215">
        <v>61</v>
      </c>
      <c r="E718" s="444"/>
      <c r="F718" s="215" t="s">
        <v>1732</v>
      </c>
      <c r="G718" s="215" t="s">
        <v>841</v>
      </c>
      <c r="H718" s="215" t="s">
        <v>1723</v>
      </c>
      <c r="I718" s="215" t="s">
        <v>1037</v>
      </c>
      <c r="J718" s="215" t="s">
        <v>1573</v>
      </c>
      <c r="K718" s="215" t="str">
        <f>'زنجان مرکزی یورت شهر'!J67</f>
        <v>97/12/6</v>
      </c>
      <c r="L718" s="215">
        <f>'[1]زنجان مرکزی یورت شهر'!G107</f>
        <v>0</v>
      </c>
      <c r="M718" s="215">
        <f>'[1]زنجان مرکزی یورت شهر'!H107</f>
        <v>0</v>
      </c>
      <c r="N718" s="215" t="str">
        <f>'زنجان مرکزی یورت شهر'!Q67</f>
        <v>*</v>
      </c>
      <c r="O718" s="215">
        <f>'[1]زنجان مرکزی یورت شهر'!R107</f>
        <v>0</v>
      </c>
      <c r="P718" s="215"/>
      <c r="Q718" s="215" t="str">
        <f>'زنجان مرکزی یورت شهر'!T67</f>
        <v>*</v>
      </c>
      <c r="R718" s="215"/>
      <c r="S718" s="215" t="str">
        <f>'زنجان مرکزی یورت شهر'!S67</f>
        <v>*</v>
      </c>
      <c r="T718" s="215"/>
      <c r="U718" s="136">
        <v>60</v>
      </c>
      <c r="V718" s="136">
        <v>198</v>
      </c>
    </row>
    <row r="719" spans="1:22" ht="19.5" customHeight="1" x14ac:dyDescent="0.25">
      <c r="A719" s="67">
        <v>7</v>
      </c>
      <c r="B719" s="264"/>
      <c r="C719" s="217">
        <v>149</v>
      </c>
      <c r="D719" s="215">
        <v>62</v>
      </c>
      <c r="E719" s="444"/>
      <c r="F719" s="215" t="s">
        <v>1715</v>
      </c>
      <c r="G719" s="215" t="s">
        <v>825</v>
      </c>
      <c r="H719" s="215" t="s">
        <v>830</v>
      </c>
      <c r="I719" s="215" t="s">
        <v>1037</v>
      </c>
      <c r="J719" s="215" t="s">
        <v>1573</v>
      </c>
      <c r="K719" s="215" t="str">
        <f>'زنجان مرکزی یورت شهر'!J68</f>
        <v>97/12/15</v>
      </c>
      <c r="L719" s="215">
        <f>'[1]زنجان مرکزی یورت شهر'!G82</f>
        <v>0</v>
      </c>
      <c r="M719" s="215">
        <f>'[1]زنجان مرکزی یورت شهر'!H82</f>
        <v>0</v>
      </c>
      <c r="N719" s="215" t="str">
        <f>'زنجان مرکزی یورت شهر'!Q68</f>
        <v>*</v>
      </c>
      <c r="O719" s="215">
        <f>'[1]زنجان مرکزی یورت شهر'!R82</f>
        <v>0</v>
      </c>
      <c r="P719" s="215"/>
      <c r="Q719" s="215" t="str">
        <f>'زنجان مرکزی یورت شهر'!T68</f>
        <v>*</v>
      </c>
      <c r="R719" s="215"/>
      <c r="S719" s="215" t="str">
        <f>'زنجان مرکزی یورت شهر'!S68</f>
        <v>*</v>
      </c>
      <c r="T719" s="215"/>
      <c r="U719" s="136">
        <v>56</v>
      </c>
      <c r="V719" s="136">
        <v>169</v>
      </c>
    </row>
    <row r="720" spans="1:22" ht="19.5" customHeight="1" x14ac:dyDescent="0.25">
      <c r="A720" s="67">
        <v>7</v>
      </c>
      <c r="B720" s="264"/>
      <c r="C720" s="217">
        <v>150</v>
      </c>
      <c r="D720" s="215">
        <v>63</v>
      </c>
      <c r="E720" s="444"/>
      <c r="F720" s="215" t="s">
        <v>1697</v>
      </c>
      <c r="G720" s="215" t="s">
        <v>814</v>
      </c>
      <c r="H720" s="215" t="s">
        <v>784</v>
      </c>
      <c r="I720" s="215" t="s">
        <v>1037</v>
      </c>
      <c r="J720" s="215" t="s">
        <v>1573</v>
      </c>
      <c r="K720" s="215" t="str">
        <f>'زنجان مرکزی یورت شهر'!J69</f>
        <v>97/12/ 13</v>
      </c>
      <c r="L720" s="215">
        <f>'[1]زنجان مرکزی یورت شهر'!G58</f>
        <v>0</v>
      </c>
      <c r="M720" s="215">
        <f>'[1]زنجان مرکزی یورت شهر'!H58</f>
        <v>0</v>
      </c>
      <c r="N720" s="215" t="str">
        <f>'زنجان مرکزی یورت شهر'!Q69</f>
        <v>*</v>
      </c>
      <c r="O720" s="215">
        <f>'[1]زنجان مرکزی یورت شهر'!R58</f>
        <v>0</v>
      </c>
      <c r="P720" s="215"/>
      <c r="Q720" s="215" t="str">
        <f>'زنجان مرکزی یورت شهر'!T69</f>
        <v>*</v>
      </c>
      <c r="R720" s="215"/>
      <c r="S720" s="215" t="str">
        <f>'زنجان مرکزی یورت شهر'!S69</f>
        <v>*</v>
      </c>
      <c r="T720" s="215"/>
      <c r="U720" s="136">
        <v>52</v>
      </c>
      <c r="V720" s="136">
        <v>187</v>
      </c>
    </row>
    <row r="721" spans="1:22" ht="19.5" customHeight="1" x14ac:dyDescent="0.25">
      <c r="A721" s="67">
        <v>7</v>
      </c>
      <c r="B721" s="264"/>
      <c r="C721" s="217">
        <v>151</v>
      </c>
      <c r="D721" s="215">
        <v>64</v>
      </c>
      <c r="E721" s="444"/>
      <c r="F721" s="215" t="s">
        <v>1770</v>
      </c>
      <c r="G721" s="215" t="s">
        <v>876</v>
      </c>
      <c r="H721" s="215" t="s">
        <v>1748</v>
      </c>
      <c r="I721" s="215" t="s">
        <v>1037</v>
      </c>
      <c r="J721" s="215" t="s">
        <v>1573</v>
      </c>
      <c r="K721" s="215" t="str">
        <f>'زنجان مرکزی یورت شهر'!J70</f>
        <v>97/12/15</v>
      </c>
      <c r="L721" s="215">
        <f>'[1]زنجان مرکزی یورت شهر'!G169</f>
        <v>0</v>
      </c>
      <c r="M721" s="215">
        <f>'[1]زنجان مرکزی یورت شهر'!H169</f>
        <v>0</v>
      </c>
      <c r="N721" s="215" t="str">
        <f>'زنجان مرکزی یورت شهر'!Q70</f>
        <v>*</v>
      </c>
      <c r="O721" s="215">
        <f>'[1]زنجان مرکزی یورت شهر'!R169</f>
        <v>0</v>
      </c>
      <c r="P721" s="215"/>
      <c r="Q721" s="215" t="str">
        <f>'زنجان مرکزی یورت شهر'!T70</f>
        <v>*</v>
      </c>
      <c r="R721" s="215"/>
      <c r="S721" s="215" t="str">
        <f>'زنجان مرکزی یورت شهر'!S70</f>
        <v>*</v>
      </c>
      <c r="T721" s="215"/>
      <c r="U721" s="136">
        <v>52</v>
      </c>
      <c r="V721" s="136">
        <v>176</v>
      </c>
    </row>
    <row r="722" spans="1:22" ht="19.5" customHeight="1" x14ac:dyDescent="0.25">
      <c r="A722" s="67">
        <v>7</v>
      </c>
      <c r="B722" s="264"/>
      <c r="C722" s="217">
        <v>152</v>
      </c>
      <c r="D722" s="215">
        <v>65</v>
      </c>
      <c r="E722" s="444"/>
      <c r="F722" s="215" t="s">
        <v>1719</v>
      </c>
      <c r="G722" s="215" t="s">
        <v>829</v>
      </c>
      <c r="H722" s="215" t="s">
        <v>830</v>
      </c>
      <c r="I722" s="215" t="s">
        <v>1037</v>
      </c>
      <c r="J722" s="215" t="s">
        <v>1573</v>
      </c>
      <c r="K722" s="215" t="str">
        <f>'زنجان مرکزی یورت شهر'!J71</f>
        <v>97/12/15</v>
      </c>
      <c r="L722" s="215">
        <f>'[1]زنجان مرکزی یورت شهر'!G87</f>
        <v>0</v>
      </c>
      <c r="M722" s="215">
        <f>'[1]زنجان مرکزی یورت شهر'!H87</f>
        <v>0</v>
      </c>
      <c r="N722" s="215" t="str">
        <f>'زنجان مرکزی یورت شهر'!Q71</f>
        <v>*</v>
      </c>
      <c r="O722" s="215">
        <f>'[1]زنجان مرکزی یورت شهر'!R87</f>
        <v>0</v>
      </c>
      <c r="P722" s="215"/>
      <c r="Q722" s="215" t="str">
        <f>'زنجان مرکزی یورت شهر'!T71</f>
        <v>*</v>
      </c>
      <c r="R722" s="215"/>
      <c r="S722" s="215" t="str">
        <f>'زنجان مرکزی یورت شهر'!S71</f>
        <v>*</v>
      </c>
      <c r="T722" s="215"/>
      <c r="U722" s="136">
        <v>49</v>
      </c>
      <c r="V722" s="136">
        <v>149</v>
      </c>
    </row>
    <row r="723" spans="1:22" ht="19.5" customHeight="1" x14ac:dyDescent="0.25">
      <c r="A723" s="67">
        <v>7</v>
      </c>
      <c r="B723" s="264"/>
      <c r="C723" s="217">
        <v>153</v>
      </c>
      <c r="D723" s="215">
        <v>66</v>
      </c>
      <c r="E723" s="444"/>
      <c r="F723" s="215" t="s">
        <v>1754</v>
      </c>
      <c r="G723" s="215" t="s">
        <v>862</v>
      </c>
      <c r="H723" s="215" t="s">
        <v>1748</v>
      </c>
      <c r="I723" s="215" t="s">
        <v>1037</v>
      </c>
      <c r="J723" s="215" t="s">
        <v>1573</v>
      </c>
      <c r="K723" s="215" t="str">
        <f>'زنجان مرکزی یورت شهر'!J72</f>
        <v>97/12/15</v>
      </c>
      <c r="L723" s="215">
        <f>'[1]زنجان مرکزی یورت شهر'!G145</f>
        <v>0</v>
      </c>
      <c r="M723" s="215">
        <f>'[1]زنجان مرکزی یورت شهر'!H145</f>
        <v>0</v>
      </c>
      <c r="N723" s="215" t="str">
        <f>'زنجان مرکزی یورت شهر'!Q72</f>
        <v>*</v>
      </c>
      <c r="O723" s="215">
        <f>'[1]زنجان مرکزی یورت شهر'!R145</f>
        <v>0</v>
      </c>
      <c r="P723" s="215"/>
      <c r="Q723" s="215" t="str">
        <f>'زنجان مرکزی یورت شهر'!T72</f>
        <v>*</v>
      </c>
      <c r="R723" s="215"/>
      <c r="S723" s="215" t="str">
        <f>'زنجان مرکزی یورت شهر'!S72</f>
        <v>*</v>
      </c>
      <c r="T723" s="215"/>
      <c r="U723" s="136">
        <v>46</v>
      </c>
      <c r="V723" s="136">
        <v>160</v>
      </c>
    </row>
    <row r="724" spans="1:22" ht="19.5" customHeight="1" x14ac:dyDescent="0.25">
      <c r="A724" s="67">
        <v>7</v>
      </c>
      <c r="B724" s="264"/>
      <c r="C724" s="217">
        <v>154</v>
      </c>
      <c r="D724" s="215">
        <v>67</v>
      </c>
      <c r="E724" s="444"/>
      <c r="F724" s="215" t="s">
        <v>1749</v>
      </c>
      <c r="G724" s="215" t="s">
        <v>857</v>
      </c>
      <c r="H724" s="215" t="s">
        <v>1748</v>
      </c>
      <c r="I724" s="215" t="s">
        <v>1037</v>
      </c>
      <c r="J724" s="215" t="s">
        <v>1573</v>
      </c>
      <c r="K724" s="215" t="str">
        <f>'زنجان مرکزی یورت شهر'!J73</f>
        <v>97/10/27</v>
      </c>
      <c r="L724" s="215">
        <f>'[1]زنجان مرکزی یورت شهر'!G136</f>
        <v>0</v>
      </c>
      <c r="M724" s="215">
        <f>'[1]زنجان مرکزی یورت شهر'!H136</f>
        <v>0</v>
      </c>
      <c r="N724" s="215" t="str">
        <f>'زنجان مرکزی یورت شهر'!Q73</f>
        <v>*</v>
      </c>
      <c r="O724" s="215">
        <f>'[1]زنجان مرکزی یورت شهر'!R136</f>
        <v>0</v>
      </c>
      <c r="P724" s="215"/>
      <c r="Q724" s="215" t="str">
        <f>'زنجان مرکزی یورت شهر'!T73</f>
        <v>*</v>
      </c>
      <c r="R724" s="215"/>
      <c r="S724" s="215" t="str">
        <f>'زنجان مرکزی یورت شهر'!S73</f>
        <v>*</v>
      </c>
      <c r="T724" s="215"/>
      <c r="U724" s="136">
        <v>46</v>
      </c>
      <c r="V724" s="136">
        <v>146</v>
      </c>
    </row>
    <row r="725" spans="1:22" ht="19.5" customHeight="1" x14ac:dyDescent="0.25">
      <c r="A725" s="67">
        <v>7</v>
      </c>
      <c r="B725" s="264"/>
      <c r="C725" s="217">
        <v>155</v>
      </c>
      <c r="D725" s="215">
        <v>68</v>
      </c>
      <c r="E725" s="444"/>
      <c r="F725" s="215" t="s">
        <v>1693</v>
      </c>
      <c r="G725" s="215" t="s">
        <v>648</v>
      </c>
      <c r="H725" s="215" t="s">
        <v>784</v>
      </c>
      <c r="I725" s="215" t="s">
        <v>1037</v>
      </c>
      <c r="J725" s="215" t="s">
        <v>1573</v>
      </c>
      <c r="K725" s="215" t="str">
        <f>'زنجان مرکزی یورت شهر'!J74</f>
        <v>97/12/ 13</v>
      </c>
      <c r="L725" s="215">
        <f>'[1]زنجان مرکزی یورت شهر'!G53</f>
        <v>0</v>
      </c>
      <c r="M725" s="215">
        <f>'[1]زنجان مرکزی یورت شهر'!H53</f>
        <v>0</v>
      </c>
      <c r="N725" s="215" t="str">
        <f>'زنجان مرکزی یورت شهر'!Q74</f>
        <v>*</v>
      </c>
      <c r="O725" s="215">
        <f>'[1]زنجان مرکزی یورت شهر'!R53</f>
        <v>0</v>
      </c>
      <c r="P725" s="215"/>
      <c r="Q725" s="215" t="str">
        <f>'زنجان مرکزی یورت شهر'!T74</f>
        <v>*</v>
      </c>
      <c r="R725" s="215"/>
      <c r="S725" s="215" t="str">
        <f>'زنجان مرکزی یورت شهر'!S74</f>
        <v>*</v>
      </c>
      <c r="T725" s="215"/>
      <c r="U725" s="136">
        <v>43</v>
      </c>
      <c r="V725" s="136">
        <v>160</v>
      </c>
    </row>
    <row r="726" spans="1:22" ht="19.5" customHeight="1" x14ac:dyDescent="0.25">
      <c r="A726" s="67">
        <v>7</v>
      </c>
      <c r="B726" s="264"/>
      <c r="C726" s="217">
        <v>156</v>
      </c>
      <c r="D726" s="215">
        <v>69</v>
      </c>
      <c r="E726" s="444"/>
      <c r="F726" s="215" t="s">
        <v>1695</v>
      </c>
      <c r="G726" s="215" t="s">
        <v>812</v>
      </c>
      <c r="H726" s="215" t="s">
        <v>784</v>
      </c>
      <c r="I726" s="215" t="s">
        <v>1037</v>
      </c>
      <c r="J726" s="215" t="s">
        <v>1573</v>
      </c>
      <c r="K726" s="215" t="str">
        <f>'زنجان مرکزی یورت شهر'!J75</f>
        <v>97/12/ 14</v>
      </c>
      <c r="L726" s="215">
        <f>'[1]زنجان مرکزی یورت شهر'!G55</f>
        <v>0</v>
      </c>
      <c r="M726" s="215">
        <f>'[1]زنجان مرکزی یورت شهر'!H55</f>
        <v>0</v>
      </c>
      <c r="N726" s="215" t="str">
        <f>'زنجان مرکزی یورت شهر'!Q75</f>
        <v>*</v>
      </c>
      <c r="O726" s="215">
        <f>'[1]زنجان مرکزی یورت شهر'!R55</f>
        <v>0</v>
      </c>
      <c r="P726" s="215"/>
      <c r="Q726" s="215" t="str">
        <f>'زنجان مرکزی یورت شهر'!T75</f>
        <v>*</v>
      </c>
      <c r="R726" s="215"/>
      <c r="S726" s="215" t="str">
        <f>'زنجان مرکزی یورت شهر'!S75</f>
        <v>*</v>
      </c>
      <c r="T726" s="215"/>
      <c r="U726" s="136">
        <v>40</v>
      </c>
      <c r="V726" s="136">
        <v>141</v>
      </c>
    </row>
    <row r="727" spans="1:22" ht="19.5" customHeight="1" x14ac:dyDescent="0.25">
      <c r="A727" s="67">
        <v>7</v>
      </c>
      <c r="B727" s="264"/>
      <c r="C727" s="217">
        <v>157</v>
      </c>
      <c r="D727" s="215">
        <v>70</v>
      </c>
      <c r="E727" s="444"/>
      <c r="F727" s="215" t="s">
        <v>1664</v>
      </c>
      <c r="G727" s="215" t="s">
        <v>783</v>
      </c>
      <c r="H727" s="215" t="s">
        <v>784</v>
      </c>
      <c r="I727" s="215" t="s">
        <v>1037</v>
      </c>
      <c r="J727" s="215" t="s">
        <v>1573</v>
      </c>
      <c r="K727" s="215" t="str">
        <f>'زنجان مرکزی یورت شهر'!J76</f>
        <v>97/11/12</v>
      </c>
      <c r="L727" s="215">
        <f>'[1]زنجان مرکزی یورت شهر'!G8</f>
        <v>0</v>
      </c>
      <c r="M727" s="215">
        <f>'[1]زنجان مرکزی یورت شهر'!H8</f>
        <v>0</v>
      </c>
      <c r="N727" s="215" t="str">
        <f>'زنجان مرکزی یورت شهر'!Q76</f>
        <v>*</v>
      </c>
      <c r="O727" s="215">
        <f>'[1]زنجان مرکزی یورت شهر'!R8</f>
        <v>0</v>
      </c>
      <c r="P727" s="215"/>
      <c r="Q727" s="215" t="str">
        <f>'زنجان مرکزی یورت شهر'!T76</f>
        <v>*</v>
      </c>
      <c r="R727" s="215"/>
      <c r="S727" s="215" t="str">
        <f>'زنجان مرکزی یورت شهر'!S76</f>
        <v>*</v>
      </c>
      <c r="T727" s="215"/>
      <c r="U727" s="136">
        <v>40</v>
      </c>
      <c r="V727" s="136">
        <v>127</v>
      </c>
    </row>
    <row r="728" spans="1:22" ht="19.5" customHeight="1" x14ac:dyDescent="0.25">
      <c r="A728" s="67">
        <v>7</v>
      </c>
      <c r="B728" s="264"/>
      <c r="C728" s="217">
        <v>158</v>
      </c>
      <c r="D728" s="215">
        <v>71</v>
      </c>
      <c r="E728" s="444"/>
      <c r="F728" s="215" t="s">
        <v>1744</v>
      </c>
      <c r="G728" s="215" t="s">
        <v>853</v>
      </c>
      <c r="H728" s="215" t="s">
        <v>1723</v>
      </c>
      <c r="I728" s="215" t="s">
        <v>1037</v>
      </c>
      <c r="J728" s="215" t="s">
        <v>1573</v>
      </c>
      <c r="K728" s="215" t="str">
        <f>'زنجان مرکزی یورت شهر'!J77</f>
        <v>97/10/27</v>
      </c>
      <c r="L728" s="215">
        <f>'[1]زنجان مرکزی یورت شهر'!G129</f>
        <v>0</v>
      </c>
      <c r="M728" s="215">
        <f>'[1]زنجان مرکزی یورت شهر'!H129</f>
        <v>0</v>
      </c>
      <c r="N728" s="215" t="str">
        <f>'زنجان مرکزی یورت شهر'!Q77</f>
        <v>*</v>
      </c>
      <c r="O728" s="215">
        <f>'[1]زنجان مرکزی یورت شهر'!R129</f>
        <v>0</v>
      </c>
      <c r="P728" s="215"/>
      <c r="Q728" s="215" t="str">
        <f>'زنجان مرکزی یورت شهر'!T77</f>
        <v>*</v>
      </c>
      <c r="R728" s="215"/>
      <c r="S728" s="215" t="str">
        <f>'زنجان مرکزی یورت شهر'!S77</f>
        <v>*</v>
      </c>
      <c r="T728" s="215"/>
      <c r="U728" s="136">
        <v>38</v>
      </c>
      <c r="V728" s="136">
        <v>125</v>
      </c>
    </row>
    <row r="729" spans="1:22" ht="19.5" customHeight="1" x14ac:dyDescent="0.25">
      <c r="A729" s="67">
        <v>7</v>
      </c>
      <c r="B729" s="264"/>
      <c r="C729" s="217">
        <v>159</v>
      </c>
      <c r="D729" s="215">
        <v>72</v>
      </c>
      <c r="E729" s="444"/>
      <c r="F729" s="215" t="s">
        <v>1765</v>
      </c>
      <c r="G729" s="215" t="s">
        <v>871</v>
      </c>
      <c r="H729" s="215" t="s">
        <v>1748</v>
      </c>
      <c r="I729" s="215" t="s">
        <v>1037</v>
      </c>
      <c r="J729" s="215" t="s">
        <v>1573</v>
      </c>
      <c r="K729" s="215" t="str">
        <f>'زنجان مرکزی یورت شهر'!J78</f>
        <v>97/12/15</v>
      </c>
      <c r="L729" s="215">
        <f>'[1]زنجان مرکزی یورت شهر'!G162</f>
        <v>0</v>
      </c>
      <c r="M729" s="215">
        <f>'[1]زنجان مرکزی یورت شهر'!H162</f>
        <v>0</v>
      </c>
      <c r="N729" s="215" t="str">
        <f>'زنجان مرکزی یورت شهر'!Q78</f>
        <v>*</v>
      </c>
      <c r="O729" s="215">
        <f>'[1]زنجان مرکزی یورت شهر'!R162</f>
        <v>0</v>
      </c>
      <c r="P729" s="215"/>
      <c r="Q729" s="215" t="str">
        <f>'زنجان مرکزی یورت شهر'!T78</f>
        <v>*</v>
      </c>
      <c r="R729" s="215"/>
      <c r="S729" s="215" t="str">
        <f>'زنجان مرکزی یورت شهر'!S78</f>
        <v>*</v>
      </c>
      <c r="T729" s="215"/>
      <c r="U729" s="136">
        <v>37</v>
      </c>
      <c r="V729" s="136">
        <v>124</v>
      </c>
    </row>
    <row r="730" spans="1:22" ht="19.5" customHeight="1" x14ac:dyDescent="0.25">
      <c r="A730" s="67">
        <v>7</v>
      </c>
      <c r="B730" s="264"/>
      <c r="C730" s="217">
        <v>160</v>
      </c>
      <c r="D730" s="215">
        <v>73</v>
      </c>
      <c r="E730" s="444"/>
      <c r="F730" s="215" t="s">
        <v>1742</v>
      </c>
      <c r="G730" s="215" t="s">
        <v>851</v>
      </c>
      <c r="H730" s="215" t="s">
        <v>1723</v>
      </c>
      <c r="I730" s="215" t="s">
        <v>1037</v>
      </c>
      <c r="J730" s="215" t="s">
        <v>1573</v>
      </c>
      <c r="K730" s="215" t="str">
        <f>'زنجان مرکزی یورت شهر'!J79</f>
        <v>97/10/27</v>
      </c>
      <c r="L730" s="215">
        <f>'[1]زنجان مرکزی یورت شهر'!G126</f>
        <v>0</v>
      </c>
      <c r="M730" s="215">
        <f>'[1]زنجان مرکزی یورت شهر'!H126</f>
        <v>0</v>
      </c>
      <c r="N730" s="215" t="str">
        <f>'زنجان مرکزی یورت شهر'!Q79</f>
        <v>*</v>
      </c>
      <c r="O730" s="215">
        <f>'[1]زنجان مرکزی یورت شهر'!R126</f>
        <v>0</v>
      </c>
      <c r="P730" s="215"/>
      <c r="Q730" s="215" t="str">
        <f>'زنجان مرکزی یورت شهر'!T79</f>
        <v>*</v>
      </c>
      <c r="R730" s="215"/>
      <c r="S730" s="215" t="str">
        <f>'زنجان مرکزی یورت شهر'!S79</f>
        <v>*</v>
      </c>
      <c r="T730" s="215"/>
      <c r="U730" s="136">
        <v>37</v>
      </c>
      <c r="V730" s="136">
        <v>112</v>
      </c>
    </row>
    <row r="731" spans="1:22" ht="19.5" customHeight="1" x14ac:dyDescent="0.25">
      <c r="A731" s="67">
        <v>7</v>
      </c>
      <c r="B731" s="264"/>
      <c r="C731" s="217">
        <v>161</v>
      </c>
      <c r="D731" s="215">
        <v>74</v>
      </c>
      <c r="E731" s="444"/>
      <c r="F731" s="215" t="s">
        <v>1729</v>
      </c>
      <c r="G731" s="215" t="s">
        <v>838</v>
      </c>
      <c r="H731" s="215" t="s">
        <v>1723</v>
      </c>
      <c r="I731" s="215" t="s">
        <v>1037</v>
      </c>
      <c r="J731" s="215" t="s">
        <v>1573</v>
      </c>
      <c r="K731" s="215" t="str">
        <f>'زنجان مرکزی یورت شهر'!J80</f>
        <v>97/12/6</v>
      </c>
      <c r="L731" s="215">
        <f>'[1]زنجان مرکزی یورت شهر'!G102</f>
        <v>0</v>
      </c>
      <c r="M731" s="215">
        <f>'[1]زنجان مرکزی یورت شهر'!H102</f>
        <v>0</v>
      </c>
      <c r="N731" s="215" t="str">
        <f>'زنجان مرکزی یورت شهر'!Q80</f>
        <v>*</v>
      </c>
      <c r="O731" s="215">
        <f>'[1]زنجان مرکزی یورت شهر'!R102</f>
        <v>0</v>
      </c>
      <c r="P731" s="215"/>
      <c r="Q731" s="215" t="str">
        <f>'زنجان مرکزی یورت شهر'!T80</f>
        <v>*</v>
      </c>
      <c r="R731" s="215"/>
      <c r="S731" s="215" t="str">
        <f>'زنجان مرکزی یورت شهر'!S80</f>
        <v>*</v>
      </c>
      <c r="T731" s="215"/>
      <c r="U731" s="136">
        <v>36</v>
      </c>
      <c r="V731" s="136">
        <v>102</v>
      </c>
    </row>
    <row r="732" spans="1:22" ht="19.5" customHeight="1" x14ac:dyDescent="0.25">
      <c r="A732" s="67">
        <v>7</v>
      </c>
      <c r="B732" s="264"/>
      <c r="C732" s="217">
        <v>162</v>
      </c>
      <c r="D732" s="215">
        <v>75</v>
      </c>
      <c r="E732" s="444"/>
      <c r="F732" s="215" t="s">
        <v>1687</v>
      </c>
      <c r="G732" s="215" t="s">
        <v>186</v>
      </c>
      <c r="H732" s="215" t="s">
        <v>784</v>
      </c>
      <c r="I732" s="215" t="s">
        <v>1037</v>
      </c>
      <c r="J732" s="215" t="s">
        <v>1573</v>
      </c>
      <c r="K732" s="215" t="str">
        <f>'زنجان مرکزی یورت شهر'!J81</f>
        <v>97/12/ 13</v>
      </c>
      <c r="L732" s="215">
        <f>'[1]زنجان مرکزی یورت شهر'!G43</f>
        <v>0</v>
      </c>
      <c r="M732" s="215">
        <f>'[1]زنجان مرکزی یورت شهر'!H43</f>
        <v>0</v>
      </c>
      <c r="N732" s="215" t="str">
        <f>'زنجان مرکزی یورت شهر'!Q81</f>
        <v>*</v>
      </c>
      <c r="O732" s="215">
        <f>'[1]زنجان مرکزی یورت شهر'!R43</f>
        <v>0</v>
      </c>
      <c r="P732" s="215"/>
      <c r="Q732" s="215" t="str">
        <f>'زنجان مرکزی یورت شهر'!T81</f>
        <v>*</v>
      </c>
      <c r="R732" s="215"/>
      <c r="S732" s="215" t="str">
        <f>'زنجان مرکزی یورت شهر'!S81</f>
        <v>*</v>
      </c>
      <c r="T732" s="215"/>
      <c r="U732" s="136">
        <v>35</v>
      </c>
      <c r="V732" s="136">
        <v>150</v>
      </c>
    </row>
    <row r="733" spans="1:22" ht="19.5" customHeight="1" x14ac:dyDescent="0.25">
      <c r="A733" s="67">
        <v>7</v>
      </c>
      <c r="B733" s="264"/>
      <c r="C733" s="217">
        <v>163</v>
      </c>
      <c r="D733" s="215">
        <v>76</v>
      </c>
      <c r="E733" s="444"/>
      <c r="F733" s="215" t="s">
        <v>1741</v>
      </c>
      <c r="G733" s="215" t="s">
        <v>850</v>
      </c>
      <c r="H733" s="215" t="s">
        <v>1723</v>
      </c>
      <c r="I733" s="215" t="s">
        <v>1037</v>
      </c>
      <c r="J733" s="215" t="s">
        <v>1573</v>
      </c>
      <c r="K733" s="215" t="str">
        <f>'زنجان مرکزی یورت شهر'!J82</f>
        <v>97/10/27</v>
      </c>
      <c r="L733" s="215">
        <f>'[1]زنجان مرکزی یورت شهر'!G125</f>
        <v>0</v>
      </c>
      <c r="M733" s="215">
        <f>'[1]زنجان مرکزی یورت شهر'!H125</f>
        <v>0</v>
      </c>
      <c r="N733" s="215" t="str">
        <f>'زنجان مرکزی یورت شهر'!Q82</f>
        <v>*</v>
      </c>
      <c r="O733" s="215">
        <f>'[1]زنجان مرکزی یورت شهر'!R125</f>
        <v>0</v>
      </c>
      <c r="P733" s="215"/>
      <c r="Q733" s="215" t="str">
        <f>'زنجان مرکزی یورت شهر'!T82</f>
        <v>*</v>
      </c>
      <c r="R733" s="215"/>
      <c r="S733" s="215" t="str">
        <f>'زنجان مرکزی یورت شهر'!S82</f>
        <v>*</v>
      </c>
      <c r="T733" s="215"/>
      <c r="U733" s="136">
        <v>32</v>
      </c>
      <c r="V733" s="136">
        <v>103</v>
      </c>
    </row>
    <row r="734" spans="1:22" ht="19.5" customHeight="1" x14ac:dyDescent="0.25">
      <c r="A734" s="67">
        <v>7</v>
      </c>
      <c r="B734" s="264"/>
      <c r="C734" s="217">
        <v>164</v>
      </c>
      <c r="D734" s="215">
        <v>77</v>
      </c>
      <c r="E734" s="444"/>
      <c r="F734" s="215" t="s">
        <v>1700</v>
      </c>
      <c r="G734" s="215" t="s">
        <v>816</v>
      </c>
      <c r="H734" s="215" t="s">
        <v>818</v>
      </c>
      <c r="I734" s="215" t="s">
        <v>1037</v>
      </c>
      <c r="J734" s="215" t="s">
        <v>1573</v>
      </c>
      <c r="K734" s="215" t="str">
        <f>'زنجان مرکزی یورت شهر'!J83</f>
        <v>97/12/7</v>
      </c>
      <c r="L734" s="215">
        <f>'[1]زنجان مرکزی یورت شهر'!G62</f>
        <v>0</v>
      </c>
      <c r="M734" s="215">
        <f>'[1]زنجان مرکزی یورت شهر'!H62</f>
        <v>0</v>
      </c>
      <c r="N734" s="215" t="str">
        <f>'زنجان مرکزی یورت شهر'!Q83</f>
        <v>*</v>
      </c>
      <c r="O734" s="215">
        <f>'[1]زنجان مرکزی یورت شهر'!R62</f>
        <v>0</v>
      </c>
      <c r="P734" s="215"/>
      <c r="Q734" s="215" t="str">
        <f>'زنجان مرکزی یورت شهر'!T83</f>
        <v>*</v>
      </c>
      <c r="R734" s="215"/>
      <c r="S734" s="215" t="str">
        <f>'زنجان مرکزی یورت شهر'!S83</f>
        <v>*</v>
      </c>
      <c r="T734" s="215"/>
      <c r="U734" s="136">
        <v>31</v>
      </c>
      <c r="V734" s="136">
        <v>97</v>
      </c>
    </row>
    <row r="735" spans="1:22" ht="19.5" customHeight="1" x14ac:dyDescent="0.25">
      <c r="A735" s="67">
        <v>7</v>
      </c>
      <c r="B735" s="264"/>
      <c r="C735" s="217">
        <v>165</v>
      </c>
      <c r="D735" s="215">
        <v>78</v>
      </c>
      <c r="E735" s="444"/>
      <c r="F735" s="215" t="s">
        <v>1670</v>
      </c>
      <c r="G735" s="215" t="s">
        <v>788</v>
      </c>
      <c r="H735" s="215" t="s">
        <v>784</v>
      </c>
      <c r="I735" s="215" t="s">
        <v>1037</v>
      </c>
      <c r="J735" s="215" t="s">
        <v>1573</v>
      </c>
      <c r="K735" s="215" t="str">
        <f>'زنجان مرکزی یورت شهر'!J84</f>
        <v>97/12/ 14</v>
      </c>
      <c r="L735" s="215">
        <f>'[1]زنجان مرکزی یورت شهر'!G18</f>
        <v>0</v>
      </c>
      <c r="M735" s="215">
        <f>'[1]زنجان مرکزی یورت شهر'!H18</f>
        <v>0</v>
      </c>
      <c r="N735" s="215" t="str">
        <f>'زنجان مرکزی یورت شهر'!Q84</f>
        <v>*</v>
      </c>
      <c r="O735" s="215">
        <f>'[1]زنجان مرکزی یورت شهر'!R18</f>
        <v>0</v>
      </c>
      <c r="P735" s="215"/>
      <c r="Q735" s="215" t="str">
        <f>'زنجان مرکزی یورت شهر'!T84</f>
        <v>*</v>
      </c>
      <c r="R735" s="215"/>
      <c r="S735" s="215" t="str">
        <f>'زنجان مرکزی یورت شهر'!S84</f>
        <v>*</v>
      </c>
      <c r="T735" s="215"/>
      <c r="U735" s="136">
        <v>30</v>
      </c>
      <c r="V735" s="136">
        <v>90</v>
      </c>
    </row>
    <row r="736" spans="1:22" ht="19.5" customHeight="1" x14ac:dyDescent="0.25">
      <c r="A736" s="67">
        <v>7</v>
      </c>
      <c r="B736" s="264"/>
      <c r="C736" s="217">
        <v>166</v>
      </c>
      <c r="D736" s="215">
        <v>79</v>
      </c>
      <c r="E736" s="444"/>
      <c r="F736" s="215" t="s">
        <v>1731</v>
      </c>
      <c r="G736" s="215" t="s">
        <v>840</v>
      </c>
      <c r="H736" s="215" t="s">
        <v>1723</v>
      </c>
      <c r="I736" s="215" t="s">
        <v>1037</v>
      </c>
      <c r="J736" s="215" t="s">
        <v>1573</v>
      </c>
      <c r="K736" s="215" t="str">
        <f>'زنجان مرکزی یورت شهر'!J85</f>
        <v>97/12/6</v>
      </c>
      <c r="L736" s="215">
        <f>'[1]زنجان مرکزی یورت شهر'!G106</f>
        <v>0</v>
      </c>
      <c r="M736" s="215">
        <f>'[1]زنجان مرکزی یورت شهر'!H106</f>
        <v>0</v>
      </c>
      <c r="N736" s="215" t="str">
        <f>'زنجان مرکزی یورت شهر'!Q85</f>
        <v>*</v>
      </c>
      <c r="O736" s="215">
        <f>'[1]زنجان مرکزی یورت شهر'!R106</f>
        <v>0</v>
      </c>
      <c r="P736" s="215"/>
      <c r="Q736" s="215" t="str">
        <f>'زنجان مرکزی یورت شهر'!T85</f>
        <v>*</v>
      </c>
      <c r="R736" s="215"/>
      <c r="S736" s="215" t="str">
        <f>'زنجان مرکزی یورت شهر'!S85</f>
        <v>*</v>
      </c>
      <c r="T736" s="215"/>
      <c r="U736" s="136">
        <v>29</v>
      </c>
      <c r="V736" s="136">
        <v>88</v>
      </c>
    </row>
    <row r="737" spans="1:22" ht="19.5" customHeight="1" x14ac:dyDescent="0.25">
      <c r="A737" s="67">
        <v>7</v>
      </c>
      <c r="B737" s="264"/>
      <c r="C737" s="217">
        <v>167</v>
      </c>
      <c r="D737" s="215">
        <v>80</v>
      </c>
      <c r="E737" s="444"/>
      <c r="F737" s="215" t="s">
        <v>1727</v>
      </c>
      <c r="G737" s="215" t="s">
        <v>836</v>
      </c>
      <c r="H737" s="215" t="s">
        <v>1723</v>
      </c>
      <c r="I737" s="215" t="s">
        <v>1037</v>
      </c>
      <c r="J737" s="215" t="s">
        <v>1573</v>
      </c>
      <c r="K737" s="215" t="str">
        <f>'زنجان مرکزی یورت شهر'!J86</f>
        <v>97/12/6</v>
      </c>
      <c r="L737" s="215">
        <f>'[1]زنجان مرکزی یورت شهر'!G100</f>
        <v>0</v>
      </c>
      <c r="M737" s="215">
        <f>'[1]زنجان مرکزی یورت شهر'!H100</f>
        <v>0</v>
      </c>
      <c r="N737" s="215" t="str">
        <f>'زنجان مرکزی یورت شهر'!Q86</f>
        <v>*</v>
      </c>
      <c r="O737" s="215">
        <f>'[1]زنجان مرکزی یورت شهر'!R100</f>
        <v>0</v>
      </c>
      <c r="P737" s="215"/>
      <c r="Q737" s="215" t="str">
        <f>'زنجان مرکزی یورت شهر'!T86</f>
        <v>*</v>
      </c>
      <c r="R737" s="215"/>
      <c r="S737" s="215" t="str">
        <f>'زنجان مرکزی یورت شهر'!S86</f>
        <v>*</v>
      </c>
      <c r="T737" s="215"/>
      <c r="U737" s="136">
        <v>29</v>
      </c>
      <c r="V737" s="136">
        <v>81</v>
      </c>
    </row>
    <row r="738" spans="1:22" ht="19.5" customHeight="1" x14ac:dyDescent="0.25">
      <c r="A738" s="67">
        <v>7</v>
      </c>
      <c r="B738" s="264"/>
      <c r="C738" s="217">
        <v>168</v>
      </c>
      <c r="D738" s="215">
        <v>81</v>
      </c>
      <c r="E738" s="444"/>
      <c r="F738" s="215" t="s">
        <v>1762</v>
      </c>
      <c r="G738" s="215" t="s">
        <v>869</v>
      </c>
      <c r="H738" s="215" t="s">
        <v>1748</v>
      </c>
      <c r="I738" s="215" t="s">
        <v>1037</v>
      </c>
      <c r="J738" s="215" t="s">
        <v>1573</v>
      </c>
      <c r="K738" s="215" t="str">
        <f>'زنجان مرکزی یورت شهر'!J87</f>
        <v>98/01/27</v>
      </c>
      <c r="L738" s="215">
        <f>'[1]زنجان مرکزی یورت شهر'!G159</f>
        <v>0</v>
      </c>
      <c r="M738" s="215">
        <f>'[1]زنجان مرکزی یورت شهر'!H159</f>
        <v>0</v>
      </c>
      <c r="N738" s="215" t="str">
        <f>'زنجان مرکزی یورت شهر'!Q87</f>
        <v>*</v>
      </c>
      <c r="O738" s="215">
        <f>'[1]زنجان مرکزی یورت شهر'!R159</f>
        <v>0</v>
      </c>
      <c r="P738" s="215"/>
      <c r="Q738" s="215" t="str">
        <f>'زنجان مرکزی یورت شهر'!T87</f>
        <v>*</v>
      </c>
      <c r="R738" s="215"/>
      <c r="S738" s="215" t="str">
        <f>'زنجان مرکزی یورت شهر'!S87</f>
        <v>*</v>
      </c>
      <c r="T738" s="215"/>
      <c r="U738" s="136">
        <v>27</v>
      </c>
      <c r="V738" s="136">
        <v>109</v>
      </c>
    </row>
    <row r="739" spans="1:22" ht="19.5" customHeight="1" x14ac:dyDescent="0.25">
      <c r="A739" s="67">
        <v>7</v>
      </c>
      <c r="B739" s="264"/>
      <c r="C739" s="217">
        <v>169</v>
      </c>
      <c r="D739" s="215">
        <v>82</v>
      </c>
      <c r="E739" s="444"/>
      <c r="F739" s="215" t="s">
        <v>1747</v>
      </c>
      <c r="G739" s="215" t="s">
        <v>856</v>
      </c>
      <c r="H739" s="215" t="s">
        <v>1748</v>
      </c>
      <c r="I739" s="215" t="s">
        <v>1037</v>
      </c>
      <c r="J739" s="215" t="s">
        <v>1573</v>
      </c>
      <c r="K739" s="215" t="str">
        <f>'زنجان مرکزی یورت شهر'!J88</f>
        <v>97/10/27</v>
      </c>
      <c r="L739" s="215">
        <f>'[1]زنجان مرکزی یورت شهر'!G135</f>
        <v>0</v>
      </c>
      <c r="M739" s="215">
        <f>'[1]زنجان مرکزی یورت شهر'!H135</f>
        <v>0</v>
      </c>
      <c r="N739" s="215" t="str">
        <f>'زنجان مرکزی یورت شهر'!Q88</f>
        <v>*</v>
      </c>
      <c r="O739" s="215">
        <f>'[1]زنجان مرکزی یورت شهر'!R135</f>
        <v>0</v>
      </c>
      <c r="P739" s="215"/>
      <c r="Q739" s="215" t="str">
        <f>'زنجان مرکزی یورت شهر'!T88</f>
        <v>*</v>
      </c>
      <c r="R739" s="215"/>
      <c r="S739" s="215" t="str">
        <f>'زنجان مرکزی یورت شهر'!S88</f>
        <v>*</v>
      </c>
      <c r="T739" s="215"/>
      <c r="U739" s="136">
        <v>27</v>
      </c>
      <c r="V739" s="136">
        <v>90</v>
      </c>
    </row>
    <row r="740" spans="1:22" ht="19.5" customHeight="1" x14ac:dyDescent="0.25">
      <c r="A740" s="67">
        <v>7</v>
      </c>
      <c r="B740" s="264"/>
      <c r="C740" s="217">
        <v>170</v>
      </c>
      <c r="D740" s="215">
        <v>83</v>
      </c>
      <c r="E740" s="444"/>
      <c r="F740" s="215" t="s">
        <v>1667</v>
      </c>
      <c r="G740" s="215" t="s">
        <v>785</v>
      </c>
      <c r="H740" s="215" t="s">
        <v>784</v>
      </c>
      <c r="I740" s="215" t="s">
        <v>1037</v>
      </c>
      <c r="J740" s="215" t="s">
        <v>1573</v>
      </c>
      <c r="K740" s="215" t="str">
        <f>'زنجان مرکزی یورت شهر'!J89</f>
        <v>97/11/12</v>
      </c>
      <c r="L740" s="215">
        <f>'[1]زنجان مرکزی یورت شهر'!G13</f>
        <v>0</v>
      </c>
      <c r="M740" s="215">
        <f>'[1]زنجان مرکزی یورت شهر'!H13</f>
        <v>0</v>
      </c>
      <c r="N740" s="215" t="str">
        <f>'زنجان مرکزی یورت شهر'!Q89</f>
        <v>*</v>
      </c>
      <c r="O740" s="215">
        <f>'[1]زنجان مرکزی یورت شهر'!R13</f>
        <v>0</v>
      </c>
      <c r="P740" s="215"/>
      <c r="Q740" s="215" t="str">
        <f>'زنجان مرکزی یورت شهر'!T89</f>
        <v>*</v>
      </c>
      <c r="R740" s="215"/>
      <c r="S740" s="215" t="str">
        <f>'زنجان مرکزی یورت شهر'!S89</f>
        <v>*</v>
      </c>
      <c r="T740" s="215"/>
      <c r="U740" s="136">
        <v>26</v>
      </c>
      <c r="V740" s="136">
        <v>83</v>
      </c>
    </row>
    <row r="741" spans="1:22" ht="19.5" customHeight="1" x14ac:dyDescent="0.25">
      <c r="A741" s="67">
        <v>7</v>
      </c>
      <c r="B741" s="264"/>
      <c r="C741" s="217">
        <v>171</v>
      </c>
      <c r="D741" s="215">
        <v>84</v>
      </c>
      <c r="E741" s="444"/>
      <c r="F741" s="215" t="s">
        <v>1701</v>
      </c>
      <c r="G741" s="215" t="s">
        <v>817</v>
      </c>
      <c r="H741" s="215" t="s">
        <v>818</v>
      </c>
      <c r="I741" s="215" t="s">
        <v>1037</v>
      </c>
      <c r="J741" s="215" t="s">
        <v>1573</v>
      </c>
      <c r="K741" s="215" t="str">
        <f>'زنجان مرکزی یورت شهر'!J90</f>
        <v>97/12/7</v>
      </c>
      <c r="L741" s="215">
        <f>'[1]زنجان مرکزی یورت شهر'!G63</f>
        <v>0</v>
      </c>
      <c r="M741" s="215">
        <f>'[1]زنجان مرکزی یورت شهر'!H63</f>
        <v>0</v>
      </c>
      <c r="N741" s="215" t="str">
        <f>'زنجان مرکزی یورت شهر'!Q90</f>
        <v>*</v>
      </c>
      <c r="O741" s="215">
        <f>'[1]زنجان مرکزی یورت شهر'!R63</f>
        <v>0</v>
      </c>
      <c r="P741" s="215"/>
      <c r="Q741" s="215" t="str">
        <f>'زنجان مرکزی یورت شهر'!T90</f>
        <v>*</v>
      </c>
      <c r="R741" s="215"/>
      <c r="S741" s="215" t="str">
        <f>'زنجان مرکزی یورت شهر'!S90</f>
        <v>*</v>
      </c>
      <c r="T741" s="215"/>
      <c r="U741" s="136">
        <v>26</v>
      </c>
      <c r="V741" s="136">
        <v>77</v>
      </c>
    </row>
    <row r="742" spans="1:22" ht="19.5" customHeight="1" x14ac:dyDescent="0.25">
      <c r="A742" s="67">
        <v>7</v>
      </c>
      <c r="B742" s="264"/>
      <c r="C742" s="217">
        <v>172</v>
      </c>
      <c r="D742" s="215">
        <v>85</v>
      </c>
      <c r="E742" s="444"/>
      <c r="F742" s="215" t="s">
        <v>1690</v>
      </c>
      <c r="G742" s="215" t="s">
        <v>808</v>
      </c>
      <c r="H742" s="215" t="s">
        <v>784</v>
      </c>
      <c r="I742" s="215" t="s">
        <v>1037</v>
      </c>
      <c r="J742" s="215" t="s">
        <v>1573</v>
      </c>
      <c r="K742" s="215" t="str">
        <f>'زنجان مرکزی یورت شهر'!J91</f>
        <v>97/12/ 14</v>
      </c>
      <c r="L742" s="215">
        <f>'[1]زنجان مرکزی یورت شهر'!G48</f>
        <v>0</v>
      </c>
      <c r="M742" s="215">
        <f>'[1]زنجان مرکزی یورت شهر'!H48</f>
        <v>0</v>
      </c>
      <c r="N742" s="215" t="str">
        <f>'زنجان مرکزی یورت شهر'!Q91</f>
        <v>*</v>
      </c>
      <c r="O742" s="215">
        <f>'[1]زنجان مرکزی یورت شهر'!R48</f>
        <v>0</v>
      </c>
      <c r="P742" s="215"/>
      <c r="Q742" s="215" t="str">
        <f>'زنجان مرکزی یورت شهر'!T91</f>
        <v>*</v>
      </c>
      <c r="R742" s="215"/>
      <c r="S742" s="215" t="str">
        <f>'زنجان مرکزی یورت شهر'!S91</f>
        <v>*</v>
      </c>
      <c r="T742" s="215"/>
      <c r="U742" s="136">
        <v>25</v>
      </c>
      <c r="V742" s="136">
        <v>73</v>
      </c>
    </row>
    <row r="743" spans="1:22" ht="19.5" customHeight="1" x14ac:dyDescent="0.25">
      <c r="A743" s="67">
        <v>7</v>
      </c>
      <c r="B743" s="264"/>
      <c r="C743" s="217">
        <v>173</v>
      </c>
      <c r="D743" s="215">
        <v>86</v>
      </c>
      <c r="E743" s="444"/>
      <c r="F743" s="215" t="s">
        <v>1712</v>
      </c>
      <c r="G743" s="215" t="s">
        <v>822</v>
      </c>
      <c r="H743" s="215" t="s">
        <v>830</v>
      </c>
      <c r="I743" s="215" t="s">
        <v>1037</v>
      </c>
      <c r="J743" s="215" t="s">
        <v>1573</v>
      </c>
      <c r="K743" s="215" t="str">
        <f>'زنجان مرکزی یورت شهر'!J92</f>
        <v>97/12/ 13</v>
      </c>
      <c r="L743" s="215">
        <f>'[1]زنجان مرکزی یورت شهر'!G79</f>
        <v>0</v>
      </c>
      <c r="M743" s="215">
        <f>'[1]زنجان مرکزی یورت شهر'!H79</f>
        <v>0</v>
      </c>
      <c r="N743" s="215" t="str">
        <f>'زنجان مرکزی یورت شهر'!Q92</f>
        <v>*</v>
      </c>
      <c r="O743" s="215">
        <f>'[1]زنجان مرکزی یورت شهر'!R79</f>
        <v>0</v>
      </c>
      <c r="P743" s="215"/>
      <c r="Q743" s="215" t="str">
        <f>'زنجان مرکزی یورت شهر'!T92</f>
        <v>*</v>
      </c>
      <c r="R743" s="215"/>
      <c r="S743" s="215" t="str">
        <f>'زنجان مرکزی یورت شهر'!S92</f>
        <v>*</v>
      </c>
      <c r="T743" s="215"/>
      <c r="U743" s="136">
        <v>23</v>
      </c>
      <c r="V743" s="136">
        <v>100</v>
      </c>
    </row>
    <row r="744" spans="1:22" ht="19.5" customHeight="1" x14ac:dyDescent="0.25">
      <c r="A744" s="67">
        <v>7</v>
      </c>
      <c r="B744" s="264"/>
      <c r="C744" s="217">
        <v>174</v>
      </c>
      <c r="D744" s="215">
        <v>87</v>
      </c>
      <c r="E744" s="444"/>
      <c r="F744" s="215" t="s">
        <v>1726</v>
      </c>
      <c r="G744" s="215" t="s">
        <v>835</v>
      </c>
      <c r="H744" s="215" t="s">
        <v>1723</v>
      </c>
      <c r="I744" s="215" t="s">
        <v>1037</v>
      </c>
      <c r="J744" s="215" t="s">
        <v>1573</v>
      </c>
      <c r="K744" s="215" t="str">
        <f>'زنجان مرکزی یورت شهر'!J93</f>
        <v>98/01/27</v>
      </c>
      <c r="L744" s="215">
        <f>'[1]زنجان مرکزی یورت شهر'!G98</f>
        <v>0</v>
      </c>
      <c r="M744" s="215">
        <f>'[1]زنجان مرکزی یورت شهر'!H98</f>
        <v>0</v>
      </c>
      <c r="N744" s="215" t="str">
        <f>'زنجان مرکزی یورت شهر'!Q93</f>
        <v>*</v>
      </c>
      <c r="O744" s="215">
        <f>'[1]زنجان مرکزی یورت شهر'!R98</f>
        <v>0</v>
      </c>
      <c r="P744" s="215"/>
      <c r="Q744" s="215" t="str">
        <f>'زنجان مرکزی یورت شهر'!T93</f>
        <v>*</v>
      </c>
      <c r="R744" s="215"/>
      <c r="S744" s="215" t="str">
        <f>'زنجان مرکزی یورت شهر'!S93</f>
        <v>*</v>
      </c>
      <c r="T744" s="215"/>
      <c r="U744" s="136">
        <v>23</v>
      </c>
      <c r="V744" s="136">
        <v>68</v>
      </c>
    </row>
    <row r="745" spans="1:22" ht="19.5" customHeight="1" x14ac:dyDescent="0.25">
      <c r="A745" s="67">
        <v>7</v>
      </c>
      <c r="B745" s="264"/>
      <c r="C745" s="217">
        <v>175</v>
      </c>
      <c r="D745" s="215">
        <v>88</v>
      </c>
      <c r="E745" s="444"/>
      <c r="F745" s="215" t="s">
        <v>1676</v>
      </c>
      <c r="G745" s="215" t="s">
        <v>795</v>
      </c>
      <c r="H745" s="215" t="s">
        <v>784</v>
      </c>
      <c r="I745" s="215" t="s">
        <v>1037</v>
      </c>
      <c r="J745" s="215" t="s">
        <v>1573</v>
      </c>
      <c r="K745" s="215" t="str">
        <f>'زنجان مرکزی یورت شهر'!J94</f>
        <v>97/11/12</v>
      </c>
      <c r="L745" s="215">
        <f>'[1]زنجان مرکزی یورت شهر'!G28</f>
        <v>0</v>
      </c>
      <c r="M745" s="215">
        <f>'[1]زنجان مرکزی یورت شهر'!H28</f>
        <v>0</v>
      </c>
      <c r="N745" s="215" t="str">
        <f>'زنجان مرکزی یورت شهر'!Q94</f>
        <v>*</v>
      </c>
      <c r="O745" s="215">
        <f>'[1]زنجان مرکزی یورت شهر'!R28</f>
        <v>0</v>
      </c>
      <c r="P745" s="215"/>
      <c r="Q745" s="215" t="str">
        <f>'زنجان مرکزی یورت شهر'!T94</f>
        <v>*</v>
      </c>
      <c r="R745" s="215"/>
      <c r="S745" s="215" t="str">
        <f>'زنجان مرکزی یورت شهر'!S94</f>
        <v>*</v>
      </c>
      <c r="T745" s="215"/>
      <c r="U745" s="136">
        <v>22</v>
      </c>
      <c r="V745" s="136">
        <v>63</v>
      </c>
    </row>
    <row r="746" spans="1:22" ht="19.5" customHeight="1" x14ac:dyDescent="0.25">
      <c r="A746" s="67">
        <v>7</v>
      </c>
      <c r="B746" s="264"/>
      <c r="C746" s="217">
        <v>176</v>
      </c>
      <c r="D746" s="215">
        <v>89</v>
      </c>
      <c r="E746" s="444"/>
      <c r="F746" s="215" t="s">
        <v>1717</v>
      </c>
      <c r="G746" s="215" t="s">
        <v>827</v>
      </c>
      <c r="H746" s="215" t="s">
        <v>830</v>
      </c>
      <c r="I746" s="215" t="s">
        <v>1037</v>
      </c>
      <c r="J746" s="215" t="s">
        <v>1573</v>
      </c>
      <c r="K746" s="215" t="str">
        <f>'زنجان مرکزی یورت شهر'!J95</f>
        <v>97/12/15</v>
      </c>
      <c r="L746" s="215">
        <f>'[1]زنجان مرکزی یورت شهر'!G85</f>
        <v>0</v>
      </c>
      <c r="M746" s="215">
        <f>'[1]زنجان مرکزی یورت شهر'!H85</f>
        <v>0</v>
      </c>
      <c r="N746" s="215" t="str">
        <f>'زنجان مرکزی یورت شهر'!Q95</f>
        <v>*</v>
      </c>
      <c r="O746" s="215">
        <f>'[1]زنجان مرکزی یورت شهر'!R85</f>
        <v>0</v>
      </c>
      <c r="P746" s="215"/>
      <c r="Q746" s="215" t="str">
        <f>'زنجان مرکزی یورت شهر'!T95</f>
        <v>*</v>
      </c>
      <c r="R746" s="215"/>
      <c r="S746" s="215" t="str">
        <f>'زنجان مرکزی یورت شهر'!S95</f>
        <v>*</v>
      </c>
      <c r="T746" s="215"/>
      <c r="U746" s="136">
        <v>21</v>
      </c>
      <c r="V746" s="136">
        <v>63</v>
      </c>
    </row>
    <row r="747" spans="1:22" ht="19.5" customHeight="1" x14ac:dyDescent="0.25">
      <c r="A747" s="67">
        <v>7</v>
      </c>
      <c r="B747" s="264"/>
      <c r="C747" s="217">
        <v>177</v>
      </c>
      <c r="D747" s="215">
        <v>90</v>
      </c>
      <c r="E747" s="444"/>
      <c r="F747" s="215" t="s">
        <v>1686</v>
      </c>
      <c r="G747" s="215" t="s">
        <v>805</v>
      </c>
      <c r="H747" s="215" t="s">
        <v>784</v>
      </c>
      <c r="I747" s="215" t="s">
        <v>1037</v>
      </c>
      <c r="J747" s="215" t="s">
        <v>1573</v>
      </c>
      <c r="K747" s="215" t="str">
        <f>'زنجان مرکزی یورت شهر'!J96</f>
        <v>97/11/12</v>
      </c>
      <c r="L747" s="215">
        <f>'[1]زنجان مرکزی یورت شهر'!G41</f>
        <v>0</v>
      </c>
      <c r="M747" s="215">
        <f>'[1]زنجان مرکزی یورت شهر'!H41</f>
        <v>0</v>
      </c>
      <c r="N747" s="215" t="str">
        <f>'زنجان مرکزی یورت شهر'!Q96</f>
        <v>*</v>
      </c>
      <c r="O747" s="215">
        <f>'[1]زنجان مرکزی یورت شهر'!R41</f>
        <v>0</v>
      </c>
      <c r="P747" s="215"/>
      <c r="Q747" s="215" t="str">
        <f>'زنجان مرکزی یورت شهر'!T96</f>
        <v>*</v>
      </c>
      <c r="R747" s="215"/>
      <c r="S747" s="215" t="str">
        <f>'زنجان مرکزی یورت شهر'!S96</f>
        <v>*</v>
      </c>
      <c r="T747" s="215"/>
      <c r="U747" s="136">
        <v>21</v>
      </c>
      <c r="V747" s="136">
        <v>55</v>
      </c>
    </row>
    <row r="748" spans="1:22" ht="19.5" customHeight="1" x14ac:dyDescent="0.25">
      <c r="A748" s="67">
        <v>7</v>
      </c>
      <c r="B748" s="264"/>
      <c r="C748" s="217">
        <v>178</v>
      </c>
      <c r="D748" s="215">
        <v>91</v>
      </c>
      <c r="E748" s="444"/>
      <c r="F748" s="215" t="s">
        <v>1702</v>
      </c>
      <c r="G748" s="215" t="s">
        <v>115</v>
      </c>
      <c r="H748" s="215" t="s">
        <v>818</v>
      </c>
      <c r="I748" s="215" t="s">
        <v>1037</v>
      </c>
      <c r="J748" s="215" t="s">
        <v>1573</v>
      </c>
      <c r="K748" s="215" t="str">
        <f>'زنجان مرکزی یورت شهر'!J97</f>
        <v>97/12/ 13</v>
      </c>
      <c r="L748" s="215">
        <f>'[1]زنجان مرکزی یورت شهر'!G64</f>
        <v>0</v>
      </c>
      <c r="M748" s="215">
        <f>'[1]زنجان مرکزی یورت شهر'!H64</f>
        <v>0</v>
      </c>
      <c r="N748" s="215" t="str">
        <f>'زنجان مرکزی یورت شهر'!Q97</f>
        <v>*</v>
      </c>
      <c r="O748" s="215">
        <f>'[1]زنجان مرکزی یورت شهر'!R64</f>
        <v>0</v>
      </c>
      <c r="P748" s="215"/>
      <c r="Q748" s="215" t="str">
        <f>'زنجان مرکزی یورت شهر'!T97</f>
        <v>*</v>
      </c>
      <c r="R748" s="215"/>
      <c r="S748" s="215" t="str">
        <f>'زنجان مرکزی یورت شهر'!S97</f>
        <v>*</v>
      </c>
      <c r="T748" s="215"/>
      <c r="U748" s="136">
        <v>20</v>
      </c>
      <c r="V748" s="136">
        <v>63</v>
      </c>
    </row>
    <row r="749" spans="1:22" ht="19.5" customHeight="1" x14ac:dyDescent="0.25">
      <c r="A749" s="67">
        <v>7</v>
      </c>
      <c r="B749" s="264"/>
      <c r="C749" s="217">
        <v>179</v>
      </c>
      <c r="D749" s="215">
        <v>92</v>
      </c>
      <c r="E749" s="444"/>
      <c r="F749" s="215" t="s">
        <v>1691</v>
      </c>
      <c r="G749" s="215" t="s">
        <v>809</v>
      </c>
      <c r="H749" s="215" t="s">
        <v>784</v>
      </c>
      <c r="I749" s="215" t="s">
        <v>1037</v>
      </c>
      <c r="J749" s="215" t="s">
        <v>1573</v>
      </c>
      <c r="K749" s="215" t="str">
        <f>'زنجان مرکزی یورت شهر'!J98</f>
        <v>97/11/12</v>
      </c>
      <c r="L749" s="215">
        <f>'[1]زنجان مرکزی یورت شهر'!G50</f>
        <v>0</v>
      </c>
      <c r="M749" s="215">
        <f>'[1]زنجان مرکزی یورت شهر'!H50</f>
        <v>0</v>
      </c>
      <c r="N749" s="215" t="str">
        <f>'زنجان مرکزی یورت شهر'!Q98</f>
        <v>*</v>
      </c>
      <c r="O749" s="215">
        <f>'[1]زنجان مرکزی یورت شهر'!R50</f>
        <v>0</v>
      </c>
      <c r="P749" s="215"/>
      <c r="Q749" s="215" t="str">
        <f>'زنجان مرکزی یورت شهر'!T98</f>
        <v>*</v>
      </c>
      <c r="R749" s="215"/>
      <c r="S749" s="215" t="str">
        <f>'زنجان مرکزی یورت شهر'!S98</f>
        <v>*</v>
      </c>
      <c r="T749" s="215"/>
      <c r="U749" s="102">
        <v>18</v>
      </c>
      <c r="V749" s="102">
        <v>67</v>
      </c>
    </row>
    <row r="750" spans="1:22" ht="19.5" customHeight="1" x14ac:dyDescent="0.25">
      <c r="A750" s="67">
        <v>7</v>
      </c>
      <c r="B750" s="264"/>
      <c r="C750" s="217">
        <v>180</v>
      </c>
      <c r="D750" s="215">
        <v>93</v>
      </c>
      <c r="E750" s="444"/>
      <c r="F750" s="215" t="s">
        <v>1768</v>
      </c>
      <c r="G750" s="215" t="s">
        <v>874</v>
      </c>
      <c r="H750" s="215" t="s">
        <v>1748</v>
      </c>
      <c r="I750" s="215" t="s">
        <v>1037</v>
      </c>
      <c r="J750" s="215" t="s">
        <v>1573</v>
      </c>
      <c r="K750" s="215" t="str">
        <f>'زنجان مرکزی یورت شهر'!J99</f>
        <v>97/11/12</v>
      </c>
      <c r="L750" s="215">
        <f>'[1]زنجان مرکزی یورت شهر'!G166</f>
        <v>0</v>
      </c>
      <c r="M750" s="215">
        <f>'[1]زنجان مرکزی یورت شهر'!H166</f>
        <v>0</v>
      </c>
      <c r="N750" s="215" t="str">
        <f>'زنجان مرکزی یورت شهر'!Q99</f>
        <v>*</v>
      </c>
      <c r="O750" s="215">
        <f>'[1]زنجان مرکزی یورت شهر'!R166</f>
        <v>0</v>
      </c>
      <c r="P750" s="215"/>
      <c r="Q750" s="215" t="str">
        <f>'زنجان مرکزی یورت شهر'!T99</f>
        <v>*</v>
      </c>
      <c r="R750" s="215"/>
      <c r="S750" s="215" t="str">
        <f>'زنجان مرکزی یورت شهر'!S99</f>
        <v>*</v>
      </c>
      <c r="T750" s="215"/>
      <c r="U750" s="102">
        <v>18</v>
      </c>
      <c r="V750" s="102">
        <v>63</v>
      </c>
    </row>
    <row r="751" spans="1:22" ht="19.5" customHeight="1" x14ac:dyDescent="0.25">
      <c r="A751" s="67">
        <v>7</v>
      </c>
      <c r="B751" s="264"/>
      <c r="C751" s="217">
        <v>181</v>
      </c>
      <c r="D751" s="215">
        <v>94</v>
      </c>
      <c r="E751" s="444"/>
      <c r="F751" s="215" t="s">
        <v>1740</v>
      </c>
      <c r="G751" s="215" t="s">
        <v>849</v>
      </c>
      <c r="H751" s="215" t="s">
        <v>1723</v>
      </c>
      <c r="I751" s="215" t="s">
        <v>1037</v>
      </c>
      <c r="J751" s="215" t="s">
        <v>1573</v>
      </c>
      <c r="K751" s="215" t="str">
        <f>'زنجان مرکزی یورت شهر'!J100</f>
        <v>97/11/12</v>
      </c>
      <c r="L751" s="215">
        <f>'[1]زنجان مرکزی یورت شهر'!G124</f>
        <v>0</v>
      </c>
      <c r="M751" s="215">
        <f>'[1]زنجان مرکزی یورت شهر'!H124</f>
        <v>0</v>
      </c>
      <c r="N751" s="215" t="str">
        <f>'زنجان مرکزی یورت شهر'!Q100</f>
        <v>*</v>
      </c>
      <c r="O751" s="215">
        <f>'[1]زنجان مرکزی یورت شهر'!R124</f>
        <v>0</v>
      </c>
      <c r="P751" s="215"/>
      <c r="Q751" s="215" t="str">
        <f>'زنجان مرکزی یورت شهر'!T100</f>
        <v>*</v>
      </c>
      <c r="R751" s="215"/>
      <c r="S751" s="215" t="str">
        <f>'زنجان مرکزی یورت شهر'!S100</f>
        <v>*</v>
      </c>
      <c r="T751" s="215"/>
      <c r="U751" s="102">
        <v>18</v>
      </c>
      <c r="V751" s="102">
        <v>56</v>
      </c>
    </row>
    <row r="752" spans="1:22" ht="19.5" customHeight="1" x14ac:dyDescent="0.25">
      <c r="A752" s="67">
        <v>7</v>
      </c>
      <c r="B752" s="264"/>
      <c r="C752" s="217">
        <v>182</v>
      </c>
      <c r="D752" s="215">
        <v>95</v>
      </c>
      <c r="E752" s="444"/>
      <c r="F752" s="215" t="s">
        <v>1775</v>
      </c>
      <c r="G752" s="215" t="s">
        <v>881</v>
      </c>
      <c r="H752" s="215" t="s">
        <v>884</v>
      </c>
      <c r="I752" s="215" t="s">
        <v>1037</v>
      </c>
      <c r="J752" s="215" t="s">
        <v>1573</v>
      </c>
      <c r="K752" s="215" t="str">
        <f>'زنجان مرکزی یورت شهر'!J101</f>
        <v>97/11/12</v>
      </c>
      <c r="L752" s="215">
        <f>'[1]زنجان مرکزی یورت شهر'!G180</f>
        <v>0</v>
      </c>
      <c r="M752" s="215">
        <f>'[1]زنجان مرکزی یورت شهر'!H180</f>
        <v>0</v>
      </c>
      <c r="N752" s="215" t="str">
        <f>'زنجان مرکزی یورت شهر'!Q101</f>
        <v>*</v>
      </c>
      <c r="O752" s="215">
        <f>'[1]زنجان مرکزی یورت شهر'!R180</f>
        <v>0</v>
      </c>
      <c r="P752" s="215"/>
      <c r="Q752" s="215" t="str">
        <f>'زنجان مرکزی یورت شهر'!T101</f>
        <v>*</v>
      </c>
      <c r="R752" s="215"/>
      <c r="S752" s="215" t="str">
        <f>'زنجان مرکزی یورت شهر'!S101</f>
        <v>*</v>
      </c>
      <c r="T752" s="215"/>
      <c r="U752" s="102">
        <v>17</v>
      </c>
      <c r="V752" s="102">
        <v>44</v>
      </c>
    </row>
    <row r="753" spans="1:22" ht="19.5" customHeight="1" x14ac:dyDescent="0.25">
      <c r="A753" s="67">
        <v>7</v>
      </c>
      <c r="B753" s="264"/>
      <c r="C753" s="217">
        <v>183</v>
      </c>
      <c r="D753" s="215">
        <v>96</v>
      </c>
      <c r="E753" s="444"/>
      <c r="F753" s="215" t="s">
        <v>1755</v>
      </c>
      <c r="G753" s="215" t="s">
        <v>863</v>
      </c>
      <c r="H753" s="215" t="s">
        <v>1748</v>
      </c>
      <c r="I753" s="215" t="s">
        <v>1037</v>
      </c>
      <c r="J753" s="215" t="s">
        <v>1573</v>
      </c>
      <c r="K753" s="215" t="str">
        <f>'زنجان مرکزی یورت شهر'!J102</f>
        <v>97/11/12</v>
      </c>
      <c r="L753" s="215">
        <f>'[1]زنجان مرکزی یورت شهر'!G147</f>
        <v>0</v>
      </c>
      <c r="M753" s="215">
        <f>'[1]زنجان مرکزی یورت شهر'!H147</f>
        <v>0</v>
      </c>
      <c r="N753" s="215" t="str">
        <f>'زنجان مرکزی یورت شهر'!Q102</f>
        <v>*</v>
      </c>
      <c r="O753" s="215">
        <f>'[1]زنجان مرکزی یورت شهر'!R147</f>
        <v>0</v>
      </c>
      <c r="P753" s="215"/>
      <c r="Q753" s="215" t="str">
        <f>'زنجان مرکزی یورت شهر'!T102</f>
        <v>*</v>
      </c>
      <c r="R753" s="215"/>
      <c r="S753" s="215" t="str">
        <f>'زنجان مرکزی یورت شهر'!S102</f>
        <v>*</v>
      </c>
      <c r="T753" s="215"/>
      <c r="U753" s="102">
        <v>14</v>
      </c>
      <c r="V753" s="102">
        <v>53</v>
      </c>
    </row>
    <row r="754" spans="1:22" ht="19.5" customHeight="1" x14ac:dyDescent="0.25">
      <c r="A754" s="67">
        <v>7</v>
      </c>
      <c r="B754" s="264"/>
      <c r="C754" s="217">
        <v>184</v>
      </c>
      <c r="D754" s="215">
        <v>97</v>
      </c>
      <c r="E754" s="444"/>
      <c r="F754" s="215" t="s">
        <v>1696</v>
      </c>
      <c r="G754" s="215" t="s">
        <v>813</v>
      </c>
      <c r="H754" s="215" t="s">
        <v>784</v>
      </c>
      <c r="I754" s="215" t="s">
        <v>1037</v>
      </c>
      <c r="J754" s="215" t="s">
        <v>1573</v>
      </c>
      <c r="K754" s="215" t="str">
        <f>'زنجان مرکزی یورت شهر'!J103</f>
        <v>97/11/12</v>
      </c>
      <c r="L754" s="215">
        <f>'[1]زنجان مرکزی یورت شهر'!G57</f>
        <v>0</v>
      </c>
      <c r="M754" s="215">
        <f>'[1]زنجان مرکزی یورت شهر'!H57</f>
        <v>0</v>
      </c>
      <c r="N754" s="215" t="str">
        <f>'زنجان مرکزی یورت شهر'!Q103</f>
        <v>*</v>
      </c>
      <c r="O754" s="215">
        <f>'[1]زنجان مرکزی یورت شهر'!R57</f>
        <v>0</v>
      </c>
      <c r="P754" s="215"/>
      <c r="Q754" s="215" t="str">
        <f>'زنجان مرکزی یورت شهر'!T103</f>
        <v>*</v>
      </c>
      <c r="R754" s="215"/>
      <c r="S754" s="215" t="str">
        <f>'زنجان مرکزی یورت شهر'!S103</f>
        <v>*</v>
      </c>
      <c r="T754" s="215"/>
      <c r="U754" s="102">
        <v>13</v>
      </c>
      <c r="V754" s="102">
        <v>38</v>
      </c>
    </row>
    <row r="755" spans="1:22" ht="19.5" customHeight="1" x14ac:dyDescent="0.25">
      <c r="A755" s="67">
        <v>7</v>
      </c>
      <c r="B755" s="264"/>
      <c r="C755" s="217">
        <v>185</v>
      </c>
      <c r="D755" s="215">
        <v>98</v>
      </c>
      <c r="E755" s="444"/>
      <c r="F755" s="215" t="s">
        <v>1677</v>
      </c>
      <c r="G755" s="215" t="s">
        <v>796</v>
      </c>
      <c r="H755" s="215" t="s">
        <v>784</v>
      </c>
      <c r="I755" s="215" t="s">
        <v>1037</v>
      </c>
      <c r="J755" s="215" t="s">
        <v>1573</v>
      </c>
      <c r="K755" s="215" t="str">
        <f>'زنجان مرکزی یورت شهر'!J104</f>
        <v>97/11/12</v>
      </c>
      <c r="L755" s="215">
        <f>'[1]زنجان مرکزی یورت شهر'!G29</f>
        <v>0</v>
      </c>
      <c r="M755" s="215">
        <f>'[1]زنجان مرکزی یورت شهر'!H29</f>
        <v>0</v>
      </c>
      <c r="N755" s="215" t="str">
        <f>'زنجان مرکزی یورت شهر'!Q104</f>
        <v>*</v>
      </c>
      <c r="O755" s="215">
        <f>'[1]زنجان مرکزی یورت شهر'!R29</f>
        <v>0</v>
      </c>
      <c r="P755" s="215"/>
      <c r="Q755" s="215" t="str">
        <f>'زنجان مرکزی یورت شهر'!T104</f>
        <v>*</v>
      </c>
      <c r="R755" s="215"/>
      <c r="S755" s="215" t="str">
        <f>'زنجان مرکزی یورت شهر'!S104</f>
        <v>*</v>
      </c>
      <c r="T755" s="215"/>
      <c r="U755" s="102">
        <v>11</v>
      </c>
      <c r="V755" s="102">
        <v>33</v>
      </c>
    </row>
    <row r="756" spans="1:22" ht="19.5" customHeight="1" x14ac:dyDescent="0.25">
      <c r="A756" s="67">
        <v>7</v>
      </c>
      <c r="B756" s="264"/>
      <c r="C756" s="217">
        <v>186</v>
      </c>
      <c r="D756" s="215">
        <v>99</v>
      </c>
      <c r="E756" s="444"/>
      <c r="F756" s="215" t="s">
        <v>1688</v>
      </c>
      <c r="G756" s="215" t="s">
        <v>806</v>
      </c>
      <c r="H756" s="215" t="s">
        <v>784</v>
      </c>
      <c r="I756" s="215" t="s">
        <v>1037</v>
      </c>
      <c r="J756" s="215" t="s">
        <v>1573</v>
      </c>
      <c r="K756" s="215" t="str">
        <f>'زنجان مرکزی یورت شهر'!J105</f>
        <v>97/11/12</v>
      </c>
      <c r="L756" s="215">
        <f>'[1]زنجان مرکزی یورت شهر'!G46</f>
        <v>0</v>
      </c>
      <c r="M756" s="215">
        <f>'[1]زنجان مرکزی یورت شهر'!H46</f>
        <v>0</v>
      </c>
      <c r="N756" s="215" t="str">
        <f>'زنجان مرکزی یورت شهر'!Q105</f>
        <v>*</v>
      </c>
      <c r="O756" s="215">
        <f>'[1]زنجان مرکزی یورت شهر'!R46</f>
        <v>0</v>
      </c>
      <c r="P756" s="215"/>
      <c r="Q756" s="215" t="str">
        <f>'زنجان مرکزی یورت شهر'!T105</f>
        <v>*</v>
      </c>
      <c r="R756" s="215"/>
      <c r="S756" s="215" t="str">
        <f>'زنجان مرکزی یورت شهر'!S105</f>
        <v>*</v>
      </c>
      <c r="T756" s="215"/>
      <c r="U756" s="102">
        <v>10</v>
      </c>
      <c r="V756" s="102">
        <v>43</v>
      </c>
    </row>
    <row r="757" spans="1:22" ht="19.5" customHeight="1" x14ac:dyDescent="0.25">
      <c r="A757" s="67">
        <v>7</v>
      </c>
      <c r="B757" s="264"/>
      <c r="C757" s="217">
        <v>187</v>
      </c>
      <c r="D757" s="215">
        <v>100</v>
      </c>
      <c r="E757" s="444"/>
      <c r="F757" s="215" t="s">
        <v>1678</v>
      </c>
      <c r="G757" s="215" t="s">
        <v>797</v>
      </c>
      <c r="H757" s="215" t="s">
        <v>784</v>
      </c>
      <c r="I757" s="215" t="s">
        <v>1037</v>
      </c>
      <c r="J757" s="215" t="s">
        <v>1573</v>
      </c>
      <c r="K757" s="215" t="str">
        <f>'زنجان مرکزی یورت شهر'!J106</f>
        <v>97/11/12</v>
      </c>
      <c r="L757" s="215">
        <f>'[1]زنجان مرکزی یورت شهر'!G30</f>
        <v>0</v>
      </c>
      <c r="M757" s="215">
        <f>'[1]زنجان مرکزی یورت شهر'!H30</f>
        <v>0</v>
      </c>
      <c r="N757" s="215" t="str">
        <f>'زنجان مرکزی یورت شهر'!Q106</f>
        <v>*</v>
      </c>
      <c r="O757" s="215">
        <f>'[1]زنجان مرکزی یورت شهر'!R30</f>
        <v>0</v>
      </c>
      <c r="P757" s="215"/>
      <c r="Q757" s="215" t="str">
        <f>'زنجان مرکزی یورت شهر'!T106</f>
        <v>*</v>
      </c>
      <c r="R757" s="215"/>
      <c r="S757" s="215" t="str">
        <f>'زنجان مرکزی یورت شهر'!S106</f>
        <v>*</v>
      </c>
      <c r="T757" s="215"/>
      <c r="U757" s="102">
        <v>10</v>
      </c>
      <c r="V757" s="102">
        <v>34</v>
      </c>
    </row>
    <row r="758" spans="1:22" ht="19.5" customHeight="1" x14ac:dyDescent="0.25">
      <c r="A758" s="67">
        <v>7</v>
      </c>
      <c r="B758" s="264"/>
      <c r="C758" s="217">
        <v>188</v>
      </c>
      <c r="D758" s="215">
        <v>101</v>
      </c>
      <c r="E758" s="444"/>
      <c r="F758" s="215" t="s">
        <v>1694</v>
      </c>
      <c r="G758" s="215" t="s">
        <v>811</v>
      </c>
      <c r="H758" s="215" t="s">
        <v>784</v>
      </c>
      <c r="I758" s="215" t="s">
        <v>1037</v>
      </c>
      <c r="J758" s="215" t="s">
        <v>1573</v>
      </c>
      <c r="K758" s="215" t="str">
        <f>'زنجان مرکزی یورت شهر'!J107</f>
        <v>97/11/12</v>
      </c>
      <c r="L758" s="215">
        <f>'[1]زنجان مرکزی یورت شهر'!G54</f>
        <v>0</v>
      </c>
      <c r="M758" s="215">
        <f>'[1]زنجان مرکزی یورت شهر'!H54</f>
        <v>0</v>
      </c>
      <c r="N758" s="215" t="str">
        <f>'زنجان مرکزی یورت شهر'!Q107</f>
        <v>*</v>
      </c>
      <c r="O758" s="215">
        <f>'[1]زنجان مرکزی یورت شهر'!R54</f>
        <v>0</v>
      </c>
      <c r="P758" s="215"/>
      <c r="Q758" s="215" t="str">
        <f>'زنجان مرکزی یورت شهر'!T107</f>
        <v>*</v>
      </c>
      <c r="R758" s="215"/>
      <c r="S758" s="215" t="str">
        <f>'زنجان مرکزی یورت شهر'!S107</f>
        <v>*</v>
      </c>
      <c r="T758" s="215"/>
      <c r="U758" s="102">
        <v>9</v>
      </c>
      <c r="V758" s="102">
        <v>36</v>
      </c>
    </row>
    <row r="759" spans="1:22" ht="19.5" customHeight="1" x14ac:dyDescent="0.25">
      <c r="A759" s="67">
        <v>7</v>
      </c>
      <c r="B759" s="264"/>
      <c r="C759" s="217">
        <v>189</v>
      </c>
      <c r="D759" s="215">
        <v>102</v>
      </c>
      <c r="E759" s="444"/>
      <c r="F759" s="215" t="s">
        <v>1692</v>
      </c>
      <c r="G759" s="215" t="s">
        <v>810</v>
      </c>
      <c r="H759" s="215" t="s">
        <v>784</v>
      </c>
      <c r="I759" s="215" t="s">
        <v>1037</v>
      </c>
      <c r="J759" s="215" t="s">
        <v>1573</v>
      </c>
      <c r="K759" s="215" t="str">
        <f>'زنجان مرکزی یورت شهر'!J108</f>
        <v>97/11/12</v>
      </c>
      <c r="L759" s="215">
        <f>'[1]زنجان مرکزی یورت شهر'!G51</f>
        <v>0</v>
      </c>
      <c r="M759" s="215">
        <f>'[1]زنجان مرکزی یورت شهر'!H51</f>
        <v>0</v>
      </c>
      <c r="N759" s="215" t="str">
        <f>'زنجان مرکزی یورت شهر'!Q108</f>
        <v>*</v>
      </c>
      <c r="O759" s="215">
        <f>'[1]زنجان مرکزی یورت شهر'!R51</f>
        <v>0</v>
      </c>
      <c r="P759" s="215"/>
      <c r="Q759" s="215" t="str">
        <f>'زنجان مرکزی یورت شهر'!T108</f>
        <v>*</v>
      </c>
      <c r="R759" s="215"/>
      <c r="S759" s="215" t="str">
        <f>'زنجان مرکزی یورت شهر'!S108</f>
        <v>*</v>
      </c>
      <c r="T759" s="215"/>
      <c r="U759" s="102">
        <v>9</v>
      </c>
      <c r="V759" s="102">
        <v>34</v>
      </c>
    </row>
    <row r="760" spans="1:22" ht="19.5" customHeight="1" x14ac:dyDescent="0.25">
      <c r="A760" s="67">
        <v>7</v>
      </c>
      <c r="B760" s="264"/>
      <c r="C760" s="217">
        <v>190</v>
      </c>
      <c r="D760" s="215">
        <v>103</v>
      </c>
      <c r="E760" s="444"/>
      <c r="F760" s="215" t="s">
        <v>1698</v>
      </c>
      <c r="G760" s="215" t="s">
        <v>815</v>
      </c>
      <c r="H760" s="215" t="s">
        <v>818</v>
      </c>
      <c r="I760" s="215" t="s">
        <v>1037</v>
      </c>
      <c r="J760" s="215" t="s">
        <v>1573</v>
      </c>
      <c r="K760" s="215" t="str">
        <f>'زنجان مرکزی یورت شهر'!J109</f>
        <v>97/11/12</v>
      </c>
      <c r="L760" s="215">
        <f>'[1]زنجان مرکزی یورت شهر'!G59</f>
        <v>0</v>
      </c>
      <c r="M760" s="215">
        <f>'[1]زنجان مرکزی یورت شهر'!H59</f>
        <v>0</v>
      </c>
      <c r="N760" s="215" t="str">
        <f>'زنجان مرکزی یورت شهر'!Q109</f>
        <v>*</v>
      </c>
      <c r="O760" s="215">
        <f>'[1]زنجان مرکزی یورت شهر'!R59</f>
        <v>0</v>
      </c>
      <c r="P760" s="215"/>
      <c r="Q760" s="215" t="str">
        <f>'زنجان مرکزی یورت شهر'!T109</f>
        <v>*</v>
      </c>
      <c r="R760" s="215"/>
      <c r="S760" s="215" t="str">
        <f>'زنجان مرکزی یورت شهر'!S109</f>
        <v>*</v>
      </c>
      <c r="T760" s="215"/>
      <c r="U760" s="102">
        <v>8</v>
      </c>
      <c r="V760" s="102">
        <v>24</v>
      </c>
    </row>
    <row r="761" spans="1:22" ht="19.5" customHeight="1" x14ac:dyDescent="0.25">
      <c r="A761" s="67">
        <v>7</v>
      </c>
      <c r="B761" s="264"/>
      <c r="C761" s="217">
        <v>191</v>
      </c>
      <c r="D761" s="215">
        <v>104</v>
      </c>
      <c r="E761" s="444"/>
      <c r="F761" s="215" t="s">
        <v>1675</v>
      </c>
      <c r="G761" s="215" t="s">
        <v>794</v>
      </c>
      <c r="H761" s="215" t="s">
        <v>784</v>
      </c>
      <c r="I761" s="215" t="s">
        <v>1037</v>
      </c>
      <c r="J761" s="215" t="s">
        <v>1573</v>
      </c>
      <c r="K761" s="215" t="str">
        <f>'زنجان مرکزی یورت شهر'!J110</f>
        <v>97/11/12</v>
      </c>
      <c r="L761" s="215">
        <f>'[1]زنجان مرکزی یورت شهر'!G27</f>
        <v>0</v>
      </c>
      <c r="M761" s="215">
        <f>'[1]زنجان مرکزی یورت شهر'!H27</f>
        <v>0</v>
      </c>
      <c r="N761" s="215" t="str">
        <f>'زنجان مرکزی یورت شهر'!Q110</f>
        <v>*</v>
      </c>
      <c r="O761" s="215">
        <f>'[1]زنجان مرکزی یورت شهر'!R27</f>
        <v>0</v>
      </c>
      <c r="P761" s="215"/>
      <c r="Q761" s="215" t="str">
        <f>'زنجان مرکزی یورت شهر'!T110</f>
        <v>*</v>
      </c>
      <c r="R761" s="215"/>
      <c r="S761" s="215" t="str">
        <f>'زنجان مرکزی یورت شهر'!S110</f>
        <v>*</v>
      </c>
      <c r="T761" s="215"/>
      <c r="U761" s="102">
        <v>8</v>
      </c>
      <c r="V761" s="102">
        <v>21</v>
      </c>
    </row>
    <row r="762" spans="1:22" ht="19.5" customHeight="1" x14ac:dyDescent="0.25">
      <c r="A762" s="67">
        <v>7</v>
      </c>
      <c r="B762" s="264"/>
      <c r="C762" s="217">
        <v>192</v>
      </c>
      <c r="D762" s="215">
        <v>105</v>
      </c>
      <c r="E762" s="444"/>
      <c r="F762" s="215" t="s">
        <v>1682</v>
      </c>
      <c r="G762" s="215" t="s">
        <v>801</v>
      </c>
      <c r="H762" s="215" t="s">
        <v>784</v>
      </c>
      <c r="I762" s="215" t="s">
        <v>1037</v>
      </c>
      <c r="J762" s="215" t="s">
        <v>1573</v>
      </c>
      <c r="K762" s="215" t="str">
        <f>'زنجان مرکزی یورت شهر'!J111</f>
        <v>97/11/12</v>
      </c>
      <c r="L762" s="215">
        <f>'[1]زنجان مرکزی یورت شهر'!G37</f>
        <v>0</v>
      </c>
      <c r="M762" s="215">
        <f>'[1]زنجان مرکزی یورت شهر'!H37</f>
        <v>0</v>
      </c>
      <c r="N762" s="215" t="str">
        <f>'زنجان مرکزی یورت شهر'!Q111</f>
        <v>*</v>
      </c>
      <c r="O762" s="215">
        <f>'[1]زنجان مرکزی یورت شهر'!R37</f>
        <v>0</v>
      </c>
      <c r="P762" s="215"/>
      <c r="Q762" s="215" t="str">
        <f>'زنجان مرکزی یورت شهر'!T111</f>
        <v>*</v>
      </c>
      <c r="R762" s="215"/>
      <c r="S762" s="215" t="str">
        <f>'زنجان مرکزی یورت شهر'!S111</f>
        <v>*</v>
      </c>
      <c r="T762" s="215"/>
      <c r="U762" s="102">
        <v>7</v>
      </c>
      <c r="V762" s="102">
        <v>20</v>
      </c>
    </row>
    <row r="763" spans="1:22" ht="19.5" customHeight="1" x14ac:dyDescent="0.25">
      <c r="A763" s="67">
        <v>7</v>
      </c>
      <c r="B763" s="264"/>
      <c r="C763" s="217">
        <v>193</v>
      </c>
      <c r="D763" s="215">
        <v>106</v>
      </c>
      <c r="E763" s="444"/>
      <c r="F763" s="215" t="s">
        <v>1771</v>
      </c>
      <c r="G763" s="215" t="s">
        <v>877</v>
      </c>
      <c r="H763" s="215" t="s">
        <v>1748</v>
      </c>
      <c r="I763" s="215" t="s">
        <v>1037</v>
      </c>
      <c r="J763" s="215" t="s">
        <v>1573</v>
      </c>
      <c r="K763" s="215" t="str">
        <f>'زنجان مرکزی یورت شهر'!J112</f>
        <v>97/11/12</v>
      </c>
      <c r="L763" s="215">
        <f>'[1]زنجان مرکزی یورت شهر'!G171</f>
        <v>0</v>
      </c>
      <c r="M763" s="215">
        <f>'[1]زنجان مرکزی یورت شهر'!H171</f>
        <v>0</v>
      </c>
      <c r="N763" s="215" t="str">
        <f>'زنجان مرکزی یورت شهر'!Q112</f>
        <v>*</v>
      </c>
      <c r="O763" s="215">
        <f>'[1]زنجان مرکزی یورت شهر'!R171</f>
        <v>0</v>
      </c>
      <c r="P763" s="215"/>
      <c r="Q763" s="215" t="str">
        <f>'زنجان مرکزی یورت شهر'!T112</f>
        <v>*</v>
      </c>
      <c r="R763" s="215"/>
      <c r="S763" s="215" t="str">
        <f>'زنجان مرکزی یورت شهر'!S112</f>
        <v>*</v>
      </c>
      <c r="T763" s="215"/>
      <c r="U763" s="102">
        <v>7</v>
      </c>
      <c r="V763" s="102">
        <v>20</v>
      </c>
    </row>
    <row r="764" spans="1:22" ht="19.5" customHeight="1" x14ac:dyDescent="0.25">
      <c r="A764" s="67">
        <v>7</v>
      </c>
      <c r="B764" s="264"/>
      <c r="C764" s="217">
        <v>194</v>
      </c>
      <c r="D764" s="215">
        <v>107</v>
      </c>
      <c r="E764" s="444"/>
      <c r="F764" s="215" t="s">
        <v>1772</v>
      </c>
      <c r="G764" s="215" t="s">
        <v>878</v>
      </c>
      <c r="H764" s="215" t="s">
        <v>884</v>
      </c>
      <c r="I764" s="215" t="s">
        <v>1037</v>
      </c>
      <c r="J764" s="215" t="s">
        <v>1573</v>
      </c>
      <c r="K764" s="215" t="str">
        <f>'زنجان مرکزی یورت شهر'!J113</f>
        <v>97/11/12</v>
      </c>
      <c r="L764" s="215">
        <f>'[1]زنجان مرکزی یورت شهر'!G177</f>
        <v>0</v>
      </c>
      <c r="M764" s="215">
        <f>'[1]زنجان مرکزی یورت شهر'!H177</f>
        <v>0</v>
      </c>
      <c r="N764" s="215" t="str">
        <f>'زنجان مرکزی یورت شهر'!Q113</f>
        <v>*</v>
      </c>
      <c r="O764" s="215">
        <f>'[1]زنجان مرکزی یورت شهر'!R177</f>
        <v>0</v>
      </c>
      <c r="P764" s="215"/>
      <c r="Q764" s="215" t="str">
        <f>'زنجان مرکزی یورت شهر'!T113</f>
        <v>*</v>
      </c>
      <c r="R764" s="215"/>
      <c r="S764" s="215" t="str">
        <f>'زنجان مرکزی یورت شهر'!S113</f>
        <v>*</v>
      </c>
      <c r="T764" s="215"/>
      <c r="U764" s="102">
        <v>6</v>
      </c>
      <c r="V764" s="102">
        <v>15</v>
      </c>
    </row>
    <row r="765" spans="1:22" ht="19.5" customHeight="1" x14ac:dyDescent="0.25">
      <c r="A765" s="67">
        <v>7</v>
      </c>
      <c r="B765" s="264"/>
      <c r="C765" s="217">
        <v>195</v>
      </c>
      <c r="D765" s="215">
        <v>108</v>
      </c>
      <c r="E765" s="444"/>
      <c r="F765" s="215" t="s">
        <v>1728</v>
      </c>
      <c r="G765" s="215" t="s">
        <v>837</v>
      </c>
      <c r="H765" s="215" t="s">
        <v>1723</v>
      </c>
      <c r="I765" s="215" t="s">
        <v>1037</v>
      </c>
      <c r="J765" s="215" t="s">
        <v>1573</v>
      </c>
      <c r="K765" s="215" t="str">
        <f>'زنجان مرکزی یورت شهر'!J114</f>
        <v>97/11/12</v>
      </c>
      <c r="L765" s="215">
        <f>'[1]زنجان مرکزی یورت شهر'!G101</f>
        <v>0</v>
      </c>
      <c r="M765" s="215">
        <f>'[1]زنجان مرکزی یورت شهر'!H101</f>
        <v>0</v>
      </c>
      <c r="N765" s="215" t="str">
        <f>'زنجان مرکزی یورت شهر'!Q114</f>
        <v>*</v>
      </c>
      <c r="O765" s="215">
        <f>'[1]زنجان مرکزی یورت شهر'!R101</f>
        <v>0</v>
      </c>
      <c r="P765" s="215"/>
      <c r="Q765" s="215" t="str">
        <f>'زنجان مرکزی یورت شهر'!T114</f>
        <v>*</v>
      </c>
      <c r="R765" s="215"/>
      <c r="S765" s="215" t="str">
        <f>'زنجان مرکزی یورت شهر'!S114</f>
        <v>*</v>
      </c>
      <c r="T765" s="215"/>
      <c r="U765" s="102">
        <v>6</v>
      </c>
      <c r="V765" s="102">
        <v>13</v>
      </c>
    </row>
    <row r="766" spans="1:22" ht="19.5" customHeight="1" x14ac:dyDescent="0.25">
      <c r="A766" s="67">
        <v>7</v>
      </c>
      <c r="B766" s="264"/>
      <c r="C766" s="217">
        <v>196</v>
      </c>
      <c r="D766" s="215">
        <v>109</v>
      </c>
      <c r="E766" s="444"/>
      <c r="F766" s="215" t="s">
        <v>1716</v>
      </c>
      <c r="G766" s="215" t="s">
        <v>826</v>
      </c>
      <c r="H766" s="215" t="s">
        <v>830</v>
      </c>
      <c r="I766" s="215" t="s">
        <v>1037</v>
      </c>
      <c r="J766" s="215" t="s">
        <v>1573</v>
      </c>
      <c r="K766" s="215" t="str">
        <f>'زنجان مرکزی یورت شهر'!J115</f>
        <v>97/11/12</v>
      </c>
      <c r="L766" s="215">
        <f>'[1]زنجان مرکزی یورت شهر'!G84</f>
        <v>0</v>
      </c>
      <c r="M766" s="215">
        <f>'[1]زنجان مرکزی یورت شهر'!H84</f>
        <v>0</v>
      </c>
      <c r="N766" s="215" t="str">
        <f>'زنجان مرکزی یورت شهر'!Q115</f>
        <v>*</v>
      </c>
      <c r="O766" s="215">
        <f>'[1]زنجان مرکزی یورت شهر'!R84</f>
        <v>0</v>
      </c>
      <c r="P766" s="215"/>
      <c r="Q766" s="215" t="str">
        <f>'زنجان مرکزی یورت شهر'!T115</f>
        <v>*</v>
      </c>
      <c r="R766" s="215"/>
      <c r="S766" s="215" t="str">
        <f>'زنجان مرکزی یورت شهر'!S115</f>
        <v>*</v>
      </c>
      <c r="T766" s="215"/>
      <c r="U766" s="102">
        <v>5</v>
      </c>
      <c r="V766" s="102">
        <v>10</v>
      </c>
    </row>
    <row r="767" spans="1:22" ht="19.5" customHeight="1" x14ac:dyDescent="0.25">
      <c r="A767" s="67">
        <v>7</v>
      </c>
      <c r="B767" s="264"/>
      <c r="C767" s="217">
        <v>197</v>
      </c>
      <c r="D767" s="215">
        <v>110</v>
      </c>
      <c r="E767" s="444"/>
      <c r="F767" s="215" t="s">
        <v>1713</v>
      </c>
      <c r="G767" s="215" t="s">
        <v>823</v>
      </c>
      <c r="H767" s="215" t="s">
        <v>830</v>
      </c>
      <c r="I767" s="215" t="s">
        <v>1037</v>
      </c>
      <c r="J767" s="215" t="s">
        <v>1573</v>
      </c>
      <c r="K767" s="215" t="str">
        <f>'زنجان مرکزی یورت شهر'!J116</f>
        <v>97/11/12</v>
      </c>
      <c r="L767" s="215">
        <f>'[1]زنجان مرکزی یورت شهر'!G80</f>
        <v>0</v>
      </c>
      <c r="M767" s="215">
        <f>'[1]زنجان مرکزی یورت شهر'!H80</f>
        <v>0</v>
      </c>
      <c r="N767" s="215" t="str">
        <f>'زنجان مرکزی یورت شهر'!Q116</f>
        <v>*</v>
      </c>
      <c r="O767" s="215">
        <f>'[1]زنجان مرکزی یورت شهر'!R80</f>
        <v>0</v>
      </c>
      <c r="P767" s="215"/>
      <c r="Q767" s="215" t="str">
        <f>'زنجان مرکزی یورت شهر'!T116</f>
        <v>*</v>
      </c>
      <c r="R767" s="215"/>
      <c r="S767" s="215" t="str">
        <f>'زنجان مرکزی یورت شهر'!S116</f>
        <v>*</v>
      </c>
      <c r="T767" s="215"/>
      <c r="U767" s="102">
        <v>3</v>
      </c>
      <c r="V767" s="102">
        <v>3</v>
      </c>
    </row>
    <row r="768" spans="1:22" ht="19.5" customHeight="1" x14ac:dyDescent="0.25">
      <c r="A768" s="67">
        <v>7</v>
      </c>
      <c r="B768" s="264"/>
      <c r="C768" s="217">
        <v>198</v>
      </c>
      <c r="D768" s="215">
        <v>111</v>
      </c>
      <c r="E768" s="444"/>
      <c r="F768" s="215" t="s">
        <v>1681</v>
      </c>
      <c r="G768" s="215" t="s">
        <v>800</v>
      </c>
      <c r="H768" s="215" t="s">
        <v>784</v>
      </c>
      <c r="I768" s="215" t="s">
        <v>1037</v>
      </c>
      <c r="J768" s="215" t="s">
        <v>1573</v>
      </c>
      <c r="K768" s="215" t="str">
        <f>'زنجان مرکزی یورت شهر'!J117</f>
        <v>97/11/12</v>
      </c>
      <c r="L768" s="215">
        <f>'[1]زنجان مرکزی یورت شهر'!G35</f>
        <v>0</v>
      </c>
      <c r="M768" s="215">
        <f>'[1]زنجان مرکزی یورت شهر'!H35</f>
        <v>0</v>
      </c>
      <c r="N768" s="215" t="str">
        <f>'زنجان مرکزی یورت شهر'!Q117</f>
        <v>*</v>
      </c>
      <c r="O768" s="215">
        <f>'[1]زنجان مرکزی یورت شهر'!R35</f>
        <v>0</v>
      </c>
      <c r="P768" s="215"/>
      <c r="Q768" s="215" t="str">
        <f>'زنجان مرکزی یورت شهر'!T117</f>
        <v>*</v>
      </c>
      <c r="R768" s="215"/>
      <c r="S768" s="215" t="str">
        <f>'زنجان مرکزی یورت شهر'!S117</f>
        <v>*</v>
      </c>
      <c r="T768" s="215"/>
      <c r="U768" s="102">
        <v>2</v>
      </c>
      <c r="V768" s="102">
        <v>7</v>
      </c>
    </row>
    <row r="769" spans="1:35" ht="19.5" customHeight="1" x14ac:dyDescent="0.25">
      <c r="A769" s="67">
        <v>7</v>
      </c>
      <c r="B769" s="264"/>
      <c r="C769" s="217">
        <v>199</v>
      </c>
      <c r="D769" s="215">
        <v>112</v>
      </c>
      <c r="E769" s="444"/>
      <c r="F769" s="215" t="s">
        <v>1722</v>
      </c>
      <c r="G769" s="215" t="s">
        <v>832</v>
      </c>
      <c r="H769" s="215" t="s">
        <v>1723</v>
      </c>
      <c r="I769" s="215" t="s">
        <v>1037</v>
      </c>
      <c r="J769" s="215" t="s">
        <v>1573</v>
      </c>
      <c r="K769" s="215" t="str">
        <f>'زنجان مرکزی یورت شهر'!J118</f>
        <v>97/11/12</v>
      </c>
      <c r="L769" s="215">
        <f>'[1]زنجان مرکزی یورت شهر'!G95</f>
        <v>0</v>
      </c>
      <c r="M769" s="215">
        <f>'[1]زنجان مرکزی یورت شهر'!H95</f>
        <v>0</v>
      </c>
      <c r="N769" s="215" t="str">
        <f>'زنجان مرکزی یورت شهر'!Q118</f>
        <v>*</v>
      </c>
      <c r="O769" s="215">
        <f>'[1]زنجان مرکزی یورت شهر'!R95</f>
        <v>0</v>
      </c>
      <c r="P769" s="215"/>
      <c r="Q769" s="215" t="str">
        <f>'زنجان مرکزی یورت شهر'!T118</f>
        <v>*</v>
      </c>
      <c r="R769" s="215"/>
      <c r="S769" s="215" t="str">
        <f>'زنجان مرکزی یورت شهر'!S118</f>
        <v>*</v>
      </c>
      <c r="T769" s="215"/>
      <c r="U769" s="102">
        <v>2</v>
      </c>
      <c r="V769" s="102">
        <v>6</v>
      </c>
    </row>
    <row r="770" spans="1:35" ht="19.5" customHeight="1" x14ac:dyDescent="0.25">
      <c r="A770" s="67">
        <v>7</v>
      </c>
      <c r="B770" s="264"/>
      <c r="C770" s="217">
        <v>200</v>
      </c>
      <c r="D770" s="215">
        <v>113</v>
      </c>
      <c r="E770" s="444"/>
      <c r="F770" s="215" t="s">
        <v>1773</v>
      </c>
      <c r="G770" s="215" t="s">
        <v>879</v>
      </c>
      <c r="H770" s="215" t="s">
        <v>884</v>
      </c>
      <c r="I770" s="215" t="s">
        <v>1037</v>
      </c>
      <c r="J770" s="215" t="s">
        <v>1573</v>
      </c>
      <c r="K770" s="215" t="str">
        <f>'زنجان مرکزی یورت شهر'!J119</f>
        <v>97/11/12</v>
      </c>
      <c r="L770" s="215">
        <f>'[1]زنجان مرکزی یورت شهر'!G178</f>
        <v>0</v>
      </c>
      <c r="M770" s="215">
        <f>'[1]زنجان مرکزی یورت شهر'!H178</f>
        <v>0</v>
      </c>
      <c r="N770" s="215" t="str">
        <f>'زنجان مرکزی یورت شهر'!Q119</f>
        <v>*</v>
      </c>
      <c r="O770" s="215">
        <f>'[1]زنجان مرکزی یورت شهر'!R178</f>
        <v>0</v>
      </c>
      <c r="P770" s="215"/>
      <c r="Q770" s="215" t="str">
        <f>'زنجان مرکزی یورت شهر'!T119</f>
        <v>*</v>
      </c>
      <c r="R770" s="215"/>
      <c r="S770" s="215" t="str">
        <f>'زنجان مرکزی یورت شهر'!S119</f>
        <v>*</v>
      </c>
      <c r="T770" s="215"/>
      <c r="U770" s="102">
        <v>2</v>
      </c>
      <c r="V770" s="102">
        <v>6</v>
      </c>
    </row>
    <row r="771" spans="1:35" ht="19.5" customHeight="1" x14ac:dyDescent="0.25">
      <c r="A771" s="67">
        <v>7</v>
      </c>
      <c r="B771" s="264"/>
      <c r="C771" s="217">
        <v>201</v>
      </c>
      <c r="D771" s="215">
        <v>114</v>
      </c>
      <c r="E771" s="444"/>
      <c r="F771" s="215" t="s">
        <v>1718</v>
      </c>
      <c r="G771" s="215" t="s">
        <v>828</v>
      </c>
      <c r="H771" s="215" t="s">
        <v>830</v>
      </c>
      <c r="I771" s="215" t="s">
        <v>1037</v>
      </c>
      <c r="J771" s="215" t="s">
        <v>1573</v>
      </c>
      <c r="K771" s="215" t="str">
        <f>'زنجان مرکزی یورت شهر'!J120</f>
        <v>97/11/12</v>
      </c>
      <c r="L771" s="215">
        <f>'[1]زنجان مرکزی یورت شهر'!G86</f>
        <v>0</v>
      </c>
      <c r="M771" s="215">
        <f>'[1]زنجان مرکزی یورت شهر'!H86</f>
        <v>0</v>
      </c>
      <c r="N771" s="215" t="str">
        <f>'زنجان مرکزی یورت شهر'!Q120</f>
        <v>*</v>
      </c>
      <c r="O771" s="215">
        <f>'[1]زنجان مرکزی یورت شهر'!R86</f>
        <v>0</v>
      </c>
      <c r="P771" s="215"/>
      <c r="Q771" s="215" t="str">
        <f>'زنجان مرکزی یورت شهر'!T120</f>
        <v>*</v>
      </c>
      <c r="R771" s="215"/>
      <c r="S771" s="215" t="str">
        <f>'زنجان مرکزی یورت شهر'!S120</f>
        <v>*</v>
      </c>
      <c r="T771" s="215"/>
      <c r="U771" s="102">
        <v>1</v>
      </c>
      <c r="V771" s="102">
        <v>4</v>
      </c>
    </row>
    <row r="772" spans="1:35" ht="19.5" customHeight="1" x14ac:dyDescent="0.25">
      <c r="A772" s="67">
        <v>7</v>
      </c>
      <c r="B772" s="264"/>
      <c r="C772" s="217">
        <v>202</v>
      </c>
      <c r="D772" s="215">
        <v>115</v>
      </c>
      <c r="E772" s="444"/>
      <c r="F772" s="215" t="s">
        <v>1685</v>
      </c>
      <c r="G772" s="215" t="s">
        <v>804</v>
      </c>
      <c r="H772" s="215" t="s">
        <v>784</v>
      </c>
      <c r="I772" s="215" t="s">
        <v>1037</v>
      </c>
      <c r="J772" s="215" t="s">
        <v>1573</v>
      </c>
      <c r="K772" s="215" t="str">
        <f>'زنجان مرکزی یورت شهر'!J121</f>
        <v>97/11/12</v>
      </c>
      <c r="L772" s="215">
        <f>'[1]زنجان مرکزی یورت شهر'!G40</f>
        <v>0</v>
      </c>
      <c r="M772" s="215">
        <f>'[1]زنجان مرکزی یورت شهر'!H40</f>
        <v>0</v>
      </c>
      <c r="N772" s="215" t="str">
        <f>'زنجان مرکزی یورت شهر'!Q121</f>
        <v>*</v>
      </c>
      <c r="O772" s="215">
        <f>'[1]زنجان مرکزی یورت شهر'!R40</f>
        <v>0</v>
      </c>
      <c r="P772" s="215"/>
      <c r="Q772" s="215" t="str">
        <f>'زنجان مرکزی یورت شهر'!T121</f>
        <v>*</v>
      </c>
      <c r="R772" s="215"/>
      <c r="S772" s="215" t="str">
        <f>'زنجان مرکزی یورت شهر'!S121</f>
        <v>*</v>
      </c>
      <c r="T772" s="215"/>
      <c r="U772" s="102">
        <v>1</v>
      </c>
      <c r="V772" s="102">
        <v>1</v>
      </c>
    </row>
    <row r="773" spans="1:35" ht="19.5" customHeight="1" x14ac:dyDescent="0.25">
      <c r="A773" s="67">
        <v>7</v>
      </c>
      <c r="B773" s="264"/>
      <c r="C773" s="217">
        <v>203</v>
      </c>
      <c r="D773" s="215">
        <v>116</v>
      </c>
      <c r="E773" s="444"/>
      <c r="F773" s="215" t="s">
        <v>1689</v>
      </c>
      <c r="G773" s="215" t="s">
        <v>807</v>
      </c>
      <c r="H773" s="215" t="s">
        <v>784</v>
      </c>
      <c r="I773" s="215" t="s">
        <v>1037</v>
      </c>
      <c r="J773" s="215" t="s">
        <v>1573</v>
      </c>
      <c r="K773" s="215" t="str">
        <f>'زنجان مرکزی یورت شهر'!J122</f>
        <v>97/11/12</v>
      </c>
      <c r="L773" s="215">
        <f>'[1]زنجان مرکزی یورت شهر'!G47</f>
        <v>0</v>
      </c>
      <c r="M773" s="215">
        <f>'[1]زنجان مرکزی یورت شهر'!H47</f>
        <v>0</v>
      </c>
      <c r="N773" s="215" t="str">
        <f>'زنجان مرکزی یورت شهر'!Q122</f>
        <v>*</v>
      </c>
      <c r="O773" s="215">
        <f>'[1]زنجان مرکزی یورت شهر'!R47</f>
        <v>0</v>
      </c>
      <c r="P773" s="215"/>
      <c r="Q773" s="215" t="str">
        <f>'زنجان مرکزی یورت شهر'!T122</f>
        <v>*</v>
      </c>
      <c r="R773" s="215"/>
      <c r="S773" s="215" t="str">
        <f>'زنجان مرکزی یورت شهر'!S122</f>
        <v>*</v>
      </c>
      <c r="T773" s="215"/>
      <c r="U773" s="102">
        <v>1</v>
      </c>
      <c r="V773" s="102">
        <v>1</v>
      </c>
    </row>
    <row r="774" spans="1:35" s="56" customFormat="1" ht="19.5" customHeight="1" x14ac:dyDescent="0.25">
      <c r="A774" s="66"/>
      <c r="B774" s="264"/>
      <c r="C774" s="51"/>
      <c r="D774" s="54"/>
      <c r="E774" s="444"/>
      <c r="F774" s="54"/>
      <c r="G774" s="54"/>
      <c r="H774" s="54"/>
      <c r="I774" s="54"/>
      <c r="J774" s="54"/>
      <c r="K774" s="447" t="s">
        <v>1948</v>
      </c>
      <c r="L774" s="448"/>
      <c r="M774" s="226" t="s">
        <v>994</v>
      </c>
      <c r="N774" s="226">
        <f>COUNTIF(N775:N826,"*")</f>
        <v>51</v>
      </c>
      <c r="O774" s="447" t="s">
        <v>1938</v>
      </c>
      <c r="P774" s="448"/>
      <c r="Q774" s="226">
        <f>COUNTIF(Q775:Q814,"*")</f>
        <v>40</v>
      </c>
      <c r="R774" s="447" t="s">
        <v>1936</v>
      </c>
      <c r="S774" s="448"/>
      <c r="T774" s="226">
        <f>COUNTIF(N815:N826,"*")</f>
        <v>11</v>
      </c>
      <c r="W774"/>
      <c r="X774"/>
      <c r="Y774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</row>
    <row r="775" spans="1:35" ht="19.5" customHeight="1" x14ac:dyDescent="0.25">
      <c r="A775" s="67">
        <v>7</v>
      </c>
      <c r="B775" s="264"/>
      <c r="C775" s="217">
        <v>204</v>
      </c>
      <c r="D775" s="215">
        <v>1</v>
      </c>
      <c r="E775" s="444"/>
      <c r="F775" s="215" t="s">
        <v>1829</v>
      </c>
      <c r="G775" s="215" t="s">
        <v>776</v>
      </c>
      <c r="H775" s="215" t="s">
        <v>776</v>
      </c>
      <c r="I775" s="215" t="s">
        <v>1784</v>
      </c>
      <c r="J775" s="215" t="s">
        <v>1573</v>
      </c>
      <c r="K775" s="215" t="str">
        <f>'زنجان قره پشتلو یورت شهر'!J8</f>
        <v>97/11/16</v>
      </c>
      <c r="L775" s="215">
        <f>'[1]زنجان قره پشتلو یورت شهر'!G77</f>
        <v>0</v>
      </c>
      <c r="M775" s="215">
        <f>'[1]زنجان قره پشتلو یورت شهر'!H77</f>
        <v>0</v>
      </c>
      <c r="N775" s="215" t="str">
        <f>'زنجان قره پشتلو یورت شهر'!Q8</f>
        <v>*</v>
      </c>
      <c r="O775" s="215">
        <f>'[1]زنجان قره پشتلو یورت شهر'!R77</f>
        <v>0</v>
      </c>
      <c r="P775" s="215"/>
      <c r="Q775" s="215" t="str">
        <f>'زنجان قره پشتلو یورت شهر'!T8</f>
        <v>*</v>
      </c>
      <c r="R775" s="215"/>
      <c r="S775" s="215" t="str">
        <f>'زنجان قره پشتلو یورت شهر'!S8</f>
        <v>*</v>
      </c>
      <c r="T775" s="215"/>
      <c r="U775" s="136">
        <v>771</v>
      </c>
      <c r="V775" s="136">
        <v>2424</v>
      </c>
    </row>
    <row r="776" spans="1:35" ht="19.5" customHeight="1" x14ac:dyDescent="0.25">
      <c r="A776" s="67">
        <v>7</v>
      </c>
      <c r="B776" s="264"/>
      <c r="C776" s="217">
        <v>205</v>
      </c>
      <c r="D776" s="215">
        <v>2</v>
      </c>
      <c r="E776" s="444"/>
      <c r="F776" s="215" t="s">
        <v>1801</v>
      </c>
      <c r="G776" s="215" t="s">
        <v>752</v>
      </c>
      <c r="H776" s="215" t="s">
        <v>1783</v>
      </c>
      <c r="I776" s="215" t="s">
        <v>1784</v>
      </c>
      <c r="J776" s="215" t="s">
        <v>1573</v>
      </c>
      <c r="K776" s="215" t="str">
        <f>'زنجان قره پشتلو یورت شهر'!J9</f>
        <v>97/11/11</v>
      </c>
      <c r="L776" s="215">
        <f>'[1]زنجان قره پشتلو یورت شهر'!G30</f>
        <v>0</v>
      </c>
      <c r="M776" s="215">
        <f>'[1]زنجان قره پشتلو یورت شهر'!H30</f>
        <v>0</v>
      </c>
      <c r="N776" s="215" t="str">
        <f>'زنجان قره پشتلو یورت شهر'!Q9</f>
        <v>*</v>
      </c>
      <c r="O776" s="215">
        <f>'[1]زنجان قره پشتلو یورت شهر'!R30</f>
        <v>0</v>
      </c>
      <c r="P776" s="215"/>
      <c r="Q776" s="215" t="str">
        <f>'زنجان قره پشتلو یورت شهر'!T9</f>
        <v>*</v>
      </c>
      <c r="R776" s="215"/>
      <c r="S776" s="215" t="str">
        <f>'زنجان قره پشتلو یورت شهر'!S9</f>
        <v>*</v>
      </c>
      <c r="T776" s="215"/>
      <c r="U776" s="136">
        <v>366</v>
      </c>
      <c r="V776" s="136">
        <v>1264</v>
      </c>
    </row>
    <row r="777" spans="1:35" ht="19.5" customHeight="1" x14ac:dyDescent="0.25">
      <c r="A777" s="67">
        <v>7</v>
      </c>
      <c r="B777" s="264"/>
      <c r="C777" s="217">
        <v>206</v>
      </c>
      <c r="D777" s="215">
        <v>3</v>
      </c>
      <c r="E777" s="444"/>
      <c r="F777" s="215" t="s">
        <v>1832</v>
      </c>
      <c r="G777" s="215" t="s">
        <v>779</v>
      </c>
      <c r="H777" s="215" t="s">
        <v>776</v>
      </c>
      <c r="I777" s="215" t="s">
        <v>1784</v>
      </c>
      <c r="J777" s="215" t="s">
        <v>1573</v>
      </c>
      <c r="K777" s="215" t="str">
        <f>'زنجان قره پشتلو یورت شهر'!J10</f>
        <v>97/11/16</v>
      </c>
      <c r="L777" s="215">
        <f>'[1]زنجان قره پشتلو یورت شهر'!G80</f>
        <v>0</v>
      </c>
      <c r="M777" s="215">
        <f>'[1]زنجان قره پشتلو یورت شهر'!H80</f>
        <v>0</v>
      </c>
      <c r="N777" s="215" t="str">
        <f>'زنجان قره پشتلو یورت شهر'!Q10</f>
        <v>*</v>
      </c>
      <c r="O777" s="215">
        <f>'[1]زنجان قره پشتلو یورت شهر'!R80</f>
        <v>0</v>
      </c>
      <c r="P777" s="215"/>
      <c r="Q777" s="215" t="str">
        <f>'زنجان قره پشتلو یورت شهر'!T10</f>
        <v>*</v>
      </c>
      <c r="R777" s="215"/>
      <c r="S777" s="215" t="str">
        <f>'زنجان قره پشتلو یورت شهر'!S10</f>
        <v>*</v>
      </c>
      <c r="T777" s="215"/>
      <c r="U777" s="136">
        <v>253</v>
      </c>
      <c r="V777" s="136">
        <v>849</v>
      </c>
    </row>
    <row r="778" spans="1:35" ht="19.5" customHeight="1" x14ac:dyDescent="0.25">
      <c r="A778" s="67">
        <v>7</v>
      </c>
      <c r="B778" s="264"/>
      <c r="C778" s="217">
        <v>207</v>
      </c>
      <c r="D778" s="215">
        <v>4</v>
      </c>
      <c r="E778" s="444"/>
      <c r="F778" s="215" t="s">
        <v>1782</v>
      </c>
      <c r="G778" s="215" t="s">
        <v>254</v>
      </c>
      <c r="H778" s="215" t="s">
        <v>1783</v>
      </c>
      <c r="I778" s="215" t="s">
        <v>1784</v>
      </c>
      <c r="J778" s="215" t="s">
        <v>1573</v>
      </c>
      <c r="K778" s="215" t="str">
        <f>'زنجان قره پشتلو یورت شهر'!J11</f>
        <v>97/11/16</v>
      </c>
      <c r="L778" s="215">
        <f>'[1]زنجان قره پشتلو یورت شهر'!G8</f>
        <v>0</v>
      </c>
      <c r="M778" s="215">
        <f>'[1]زنجان قره پشتلو یورت شهر'!H8</f>
        <v>0</v>
      </c>
      <c r="N778" s="215" t="str">
        <f>'زنجان قره پشتلو یورت شهر'!Q11</f>
        <v>*</v>
      </c>
      <c r="O778" s="215">
        <f>'[1]زنجان قره پشتلو یورت شهر'!R8</f>
        <v>0</v>
      </c>
      <c r="P778" s="215"/>
      <c r="Q778" s="215" t="str">
        <f>'زنجان قره پشتلو یورت شهر'!T11</f>
        <v>*</v>
      </c>
      <c r="R778" s="215"/>
      <c r="S778" s="215" t="str">
        <f>'زنجان قره پشتلو یورت شهر'!S11</f>
        <v>*</v>
      </c>
      <c r="T778" s="215"/>
      <c r="U778" s="136">
        <v>186</v>
      </c>
      <c r="V778" s="136">
        <v>630</v>
      </c>
    </row>
    <row r="779" spans="1:35" ht="19.5" customHeight="1" x14ac:dyDescent="0.25">
      <c r="A779" s="67">
        <v>7</v>
      </c>
      <c r="B779" s="264"/>
      <c r="C779" s="217">
        <v>208</v>
      </c>
      <c r="D779" s="215">
        <v>5</v>
      </c>
      <c r="E779" s="444"/>
      <c r="F779" s="215" t="s">
        <v>1835</v>
      </c>
      <c r="G779" s="215" t="s">
        <v>781</v>
      </c>
      <c r="H779" s="215" t="s">
        <v>776</v>
      </c>
      <c r="I779" s="215" t="s">
        <v>1784</v>
      </c>
      <c r="J779" s="215" t="s">
        <v>1573</v>
      </c>
      <c r="K779" s="215" t="str">
        <f>'زنجان قره پشتلو یورت شهر'!J12</f>
        <v>97/11/16</v>
      </c>
      <c r="L779" s="215">
        <f>'[1]زنجان قره پشتلو یورت شهر'!G85</f>
        <v>0</v>
      </c>
      <c r="M779" s="215">
        <f>'[1]زنجان قره پشتلو یورت شهر'!H85</f>
        <v>0</v>
      </c>
      <c r="N779" s="215" t="str">
        <f>'زنجان قره پشتلو یورت شهر'!Q12</f>
        <v>*</v>
      </c>
      <c r="O779" s="215">
        <f>'[1]زنجان قره پشتلو یورت شهر'!R85</f>
        <v>0</v>
      </c>
      <c r="P779" s="215"/>
      <c r="Q779" s="215" t="str">
        <f>'زنجان قره پشتلو یورت شهر'!T12</f>
        <v>*</v>
      </c>
      <c r="R779" s="215"/>
      <c r="S779" s="215" t="str">
        <f>'زنجان قره پشتلو یورت شهر'!S12</f>
        <v>*</v>
      </c>
      <c r="T779" s="215"/>
      <c r="U779" s="136">
        <v>174</v>
      </c>
      <c r="V779" s="136">
        <v>591</v>
      </c>
    </row>
    <row r="780" spans="1:35" ht="19.5" customHeight="1" x14ac:dyDescent="0.25">
      <c r="A780" s="69">
        <v>7</v>
      </c>
      <c r="B780" s="264"/>
      <c r="C780" s="217">
        <v>209</v>
      </c>
      <c r="D780" s="215">
        <v>6</v>
      </c>
      <c r="E780" s="444"/>
      <c r="F780" s="215" t="s">
        <v>1836</v>
      </c>
      <c r="G780" s="215" t="s">
        <v>621</v>
      </c>
      <c r="H780" s="215" t="s">
        <v>776</v>
      </c>
      <c r="I780" s="215" t="s">
        <v>1784</v>
      </c>
      <c r="J780" s="215" t="s">
        <v>1573</v>
      </c>
      <c r="K780" s="215" t="str">
        <f>'زنجان قره پشتلو یورت شهر'!J13</f>
        <v>97/11/16</v>
      </c>
      <c r="L780" s="215">
        <f>'[1]زنجان قره پشتلو یورت شهر'!G86</f>
        <v>0</v>
      </c>
      <c r="M780" s="215">
        <f>'[1]زنجان قره پشتلو یورت شهر'!H86</f>
        <v>0</v>
      </c>
      <c r="N780" s="215" t="str">
        <f>'زنجان قره پشتلو یورت شهر'!Q13</f>
        <v>*</v>
      </c>
      <c r="O780" s="215">
        <f>'[1]زنجان قره پشتلو یورت شهر'!R86</f>
        <v>0</v>
      </c>
      <c r="P780" s="215"/>
      <c r="Q780" s="215" t="str">
        <f>'زنجان قره پشتلو یورت شهر'!T13</f>
        <v>*</v>
      </c>
      <c r="R780" s="215"/>
      <c r="S780" s="215" t="str">
        <f>'زنجان قره پشتلو یورت شهر'!S13</f>
        <v>*</v>
      </c>
      <c r="T780" s="215"/>
      <c r="U780" s="136">
        <v>170</v>
      </c>
      <c r="V780" s="136">
        <v>532</v>
      </c>
    </row>
    <row r="781" spans="1:35" ht="19.5" customHeight="1" x14ac:dyDescent="0.25">
      <c r="A781" s="69">
        <v>7</v>
      </c>
      <c r="B781" s="264"/>
      <c r="C781" s="217">
        <v>210</v>
      </c>
      <c r="D781" s="215">
        <v>7</v>
      </c>
      <c r="E781" s="444"/>
      <c r="F781" s="215" t="s">
        <v>1827</v>
      </c>
      <c r="G781" s="215" t="s">
        <v>774</v>
      </c>
      <c r="H781" s="215" t="s">
        <v>776</v>
      </c>
      <c r="I781" s="215" t="s">
        <v>1784</v>
      </c>
      <c r="J781" s="215" t="s">
        <v>1573</v>
      </c>
      <c r="K781" s="215" t="str">
        <f>'زنجان قره پشتلو یورت شهر'!J14</f>
        <v>97/11/16</v>
      </c>
      <c r="L781" s="215">
        <f>'[1]زنجان قره پشتلو یورت شهر'!G72</f>
        <v>0</v>
      </c>
      <c r="M781" s="215">
        <f>'[1]زنجان قره پشتلو یورت شهر'!H72</f>
        <v>0</v>
      </c>
      <c r="N781" s="215" t="str">
        <f>'زنجان قره پشتلو یورت شهر'!Q14</f>
        <v>*</v>
      </c>
      <c r="O781" s="215">
        <f>'[1]زنجان قره پشتلو یورت شهر'!R72</f>
        <v>0</v>
      </c>
      <c r="P781" s="215"/>
      <c r="Q781" s="215" t="str">
        <f>'زنجان قره پشتلو یورت شهر'!T14</f>
        <v>*</v>
      </c>
      <c r="R781" s="215"/>
      <c r="S781" s="215" t="str">
        <f>'زنجان قره پشتلو یورت شهر'!S14</f>
        <v>*</v>
      </c>
      <c r="T781" s="215"/>
      <c r="U781" s="136">
        <v>164</v>
      </c>
      <c r="V781" s="136">
        <v>528</v>
      </c>
    </row>
    <row r="782" spans="1:35" ht="19.5" customHeight="1" x14ac:dyDescent="0.25">
      <c r="A782" s="69">
        <v>7</v>
      </c>
      <c r="B782" s="264"/>
      <c r="C782" s="217">
        <v>211</v>
      </c>
      <c r="D782" s="215">
        <v>8</v>
      </c>
      <c r="E782" s="444"/>
      <c r="F782" s="215" t="s">
        <v>1831</v>
      </c>
      <c r="G782" s="215" t="s">
        <v>778</v>
      </c>
      <c r="H782" s="215" t="s">
        <v>776</v>
      </c>
      <c r="I782" s="215" t="s">
        <v>1784</v>
      </c>
      <c r="J782" s="215" t="s">
        <v>1573</v>
      </c>
      <c r="K782" s="215" t="str">
        <f>'زنجان قره پشتلو یورت شهر'!J15</f>
        <v>97/11/16</v>
      </c>
      <c r="L782" s="215">
        <f>'[1]زنجان قره پشتلو یورت شهر'!G79</f>
        <v>0</v>
      </c>
      <c r="M782" s="215">
        <f>'[1]زنجان قره پشتلو یورت شهر'!H79</f>
        <v>0</v>
      </c>
      <c r="N782" s="215" t="str">
        <f>'زنجان قره پشتلو یورت شهر'!Q15</f>
        <v>*</v>
      </c>
      <c r="O782" s="215">
        <f>'[1]زنجان قره پشتلو یورت شهر'!R79</f>
        <v>0</v>
      </c>
      <c r="P782" s="215"/>
      <c r="Q782" s="215" t="str">
        <f>'زنجان قره پشتلو یورت شهر'!T15</f>
        <v>*</v>
      </c>
      <c r="R782" s="215"/>
      <c r="S782" s="215" t="str">
        <f>'زنجان قره پشتلو یورت شهر'!S15</f>
        <v>*</v>
      </c>
      <c r="T782" s="215"/>
      <c r="U782" s="136">
        <v>132</v>
      </c>
      <c r="V782" s="136">
        <v>451</v>
      </c>
    </row>
    <row r="783" spans="1:35" ht="19.5" customHeight="1" x14ac:dyDescent="0.25">
      <c r="A783" s="69">
        <v>7</v>
      </c>
      <c r="B783" s="264"/>
      <c r="C783" s="217">
        <v>212</v>
      </c>
      <c r="D783" s="215">
        <v>9</v>
      </c>
      <c r="E783" s="444"/>
      <c r="F783" s="215" t="s">
        <v>1789</v>
      </c>
      <c r="G783" s="215" t="s">
        <v>742</v>
      </c>
      <c r="H783" s="215" t="s">
        <v>1783</v>
      </c>
      <c r="I783" s="215" t="s">
        <v>1784</v>
      </c>
      <c r="J783" s="215" t="s">
        <v>1573</v>
      </c>
      <c r="K783" s="215" t="str">
        <f>'زنجان قره پشتلو یورت شهر'!J16</f>
        <v>97/11/16</v>
      </c>
      <c r="L783" s="215">
        <f>'[1]زنجان قره پشتلو یورت شهر'!G13</f>
        <v>0</v>
      </c>
      <c r="M783" s="215">
        <f>'[1]زنجان قره پشتلو یورت شهر'!H13</f>
        <v>0</v>
      </c>
      <c r="N783" s="215" t="str">
        <f>'زنجان قره پشتلو یورت شهر'!Q16</f>
        <v>*</v>
      </c>
      <c r="O783" s="215">
        <f>'[1]زنجان قره پشتلو یورت شهر'!R13</f>
        <v>0</v>
      </c>
      <c r="P783" s="215"/>
      <c r="Q783" s="215" t="str">
        <f>'زنجان قره پشتلو یورت شهر'!T16</f>
        <v>*</v>
      </c>
      <c r="R783" s="215"/>
      <c r="S783" s="215" t="str">
        <f>'زنجان قره پشتلو یورت شهر'!S16</f>
        <v>*</v>
      </c>
      <c r="T783" s="215"/>
      <c r="U783" s="136">
        <v>118</v>
      </c>
      <c r="V783" s="136">
        <v>422</v>
      </c>
    </row>
    <row r="784" spans="1:35" ht="19.5" customHeight="1" x14ac:dyDescent="0.25">
      <c r="A784" s="69">
        <v>7</v>
      </c>
      <c r="B784" s="264"/>
      <c r="C784" s="217">
        <v>213</v>
      </c>
      <c r="D784" s="215">
        <v>10</v>
      </c>
      <c r="E784" s="444"/>
      <c r="F784" s="215" t="s">
        <v>1803</v>
      </c>
      <c r="G784" s="215" t="s">
        <v>753</v>
      </c>
      <c r="H784" s="215" t="s">
        <v>1783</v>
      </c>
      <c r="I784" s="215" t="s">
        <v>1784</v>
      </c>
      <c r="J784" s="215" t="s">
        <v>1573</v>
      </c>
      <c r="K784" s="215" t="str">
        <f>'زنجان قره پشتلو یورت شهر'!J17</f>
        <v>97/11/11</v>
      </c>
      <c r="L784" s="215">
        <f>'[1]زنجان قره پشتلو یورت شهر'!G32</f>
        <v>0</v>
      </c>
      <c r="M784" s="215">
        <f>'[1]زنجان قره پشتلو یورت شهر'!H32</f>
        <v>0</v>
      </c>
      <c r="N784" s="215" t="str">
        <f>'زنجان قره پشتلو یورت شهر'!Q17</f>
        <v>*</v>
      </c>
      <c r="O784" s="215">
        <f>'[1]زنجان قره پشتلو یورت شهر'!R32</f>
        <v>0</v>
      </c>
      <c r="P784" s="215"/>
      <c r="Q784" s="215" t="str">
        <f>'زنجان قره پشتلو یورت شهر'!T17</f>
        <v>*</v>
      </c>
      <c r="R784" s="215"/>
      <c r="S784" s="215" t="str">
        <f>'زنجان قره پشتلو یورت شهر'!S17</f>
        <v>*</v>
      </c>
      <c r="T784" s="215"/>
      <c r="U784" s="136">
        <v>118</v>
      </c>
      <c r="V784" s="136">
        <v>358</v>
      </c>
    </row>
    <row r="785" spans="1:22" ht="19.5" customHeight="1" x14ac:dyDescent="0.25">
      <c r="A785" s="69">
        <v>7</v>
      </c>
      <c r="B785" s="264"/>
      <c r="C785" s="217">
        <v>214</v>
      </c>
      <c r="D785" s="215">
        <v>11</v>
      </c>
      <c r="E785" s="444"/>
      <c r="F785" s="215" t="s">
        <v>1810</v>
      </c>
      <c r="G785" s="215" t="s">
        <v>758</v>
      </c>
      <c r="H785" s="215" t="s">
        <v>1808</v>
      </c>
      <c r="I785" s="215" t="s">
        <v>1784</v>
      </c>
      <c r="J785" s="215" t="s">
        <v>1573</v>
      </c>
      <c r="K785" s="215" t="str">
        <f>'زنجان قره پشتلو یورت شهر'!J18</f>
        <v>97/11/9</v>
      </c>
      <c r="L785" s="215">
        <f>'[1]زنجان قره پشتلو یورت شهر'!G40</f>
        <v>0</v>
      </c>
      <c r="M785" s="215">
        <f>'[1]زنجان قره پشتلو یورت شهر'!H40</f>
        <v>0</v>
      </c>
      <c r="N785" s="215" t="str">
        <f>'زنجان قره پشتلو یورت شهر'!Q18</f>
        <v>*</v>
      </c>
      <c r="O785" s="215">
        <f>'[1]زنجان قره پشتلو یورت شهر'!R40</f>
        <v>0</v>
      </c>
      <c r="P785" s="215"/>
      <c r="Q785" s="215" t="str">
        <f>'زنجان قره پشتلو یورت شهر'!T18</f>
        <v>*</v>
      </c>
      <c r="R785" s="215"/>
      <c r="S785" s="215" t="str">
        <f>'زنجان قره پشتلو یورت شهر'!S18</f>
        <v>*</v>
      </c>
      <c r="T785" s="215"/>
      <c r="U785" s="136">
        <v>106</v>
      </c>
      <c r="V785" s="136">
        <v>321</v>
      </c>
    </row>
    <row r="786" spans="1:22" ht="19.5" customHeight="1" x14ac:dyDescent="0.25">
      <c r="A786" s="69">
        <v>7</v>
      </c>
      <c r="B786" s="264"/>
      <c r="C786" s="217">
        <v>215</v>
      </c>
      <c r="D786" s="215">
        <v>12</v>
      </c>
      <c r="E786" s="444"/>
      <c r="F786" s="215" t="s">
        <v>1804</v>
      </c>
      <c r="G786" s="215" t="s">
        <v>754</v>
      </c>
      <c r="H786" s="215" t="s">
        <v>1783</v>
      </c>
      <c r="I786" s="215" t="s">
        <v>1784</v>
      </c>
      <c r="J786" s="215" t="s">
        <v>1573</v>
      </c>
      <c r="K786" s="215" t="str">
        <f>'زنجان قره پشتلو یورت شهر'!J19</f>
        <v>97/11/11</v>
      </c>
      <c r="L786" s="215">
        <f>'[1]زنجان قره پشتلو یورت شهر'!G33</f>
        <v>0</v>
      </c>
      <c r="M786" s="215">
        <f>'[1]زنجان قره پشتلو یورت شهر'!H33</f>
        <v>0</v>
      </c>
      <c r="N786" s="215" t="str">
        <f>'زنجان قره پشتلو یورت شهر'!Q19</f>
        <v>*</v>
      </c>
      <c r="O786" s="215">
        <f>'[1]زنجان قره پشتلو یورت شهر'!R33</f>
        <v>0</v>
      </c>
      <c r="P786" s="215"/>
      <c r="Q786" s="215" t="str">
        <f>'زنجان قره پشتلو یورت شهر'!T19</f>
        <v>*</v>
      </c>
      <c r="R786" s="215"/>
      <c r="S786" s="215" t="str">
        <f>'زنجان قره پشتلو یورت شهر'!S19</f>
        <v>*</v>
      </c>
      <c r="T786" s="215"/>
      <c r="U786" s="136">
        <v>84</v>
      </c>
      <c r="V786" s="136">
        <v>242</v>
      </c>
    </row>
    <row r="787" spans="1:22" ht="19.5" customHeight="1" x14ac:dyDescent="0.25">
      <c r="A787" s="69">
        <v>7</v>
      </c>
      <c r="B787" s="264"/>
      <c r="C787" s="217">
        <v>216</v>
      </c>
      <c r="D787" s="215">
        <v>13</v>
      </c>
      <c r="E787" s="444"/>
      <c r="F787" s="215" t="s">
        <v>1797</v>
      </c>
      <c r="G787" s="215" t="s">
        <v>749</v>
      </c>
      <c r="H787" s="215" t="s">
        <v>1783</v>
      </c>
      <c r="I787" s="215" t="s">
        <v>1784</v>
      </c>
      <c r="J787" s="215" t="s">
        <v>1573</v>
      </c>
      <c r="K787" s="215" t="str">
        <f>'زنجان قره پشتلو یورت شهر'!J20</f>
        <v>97/11/16</v>
      </c>
      <c r="L787" s="215">
        <f>'[1]زنجان قره پشتلو یورت شهر'!G22</f>
        <v>0</v>
      </c>
      <c r="M787" s="215">
        <f>'[1]زنجان قره پشتلو یورت شهر'!H22</f>
        <v>0</v>
      </c>
      <c r="N787" s="215" t="str">
        <f>'زنجان قره پشتلو یورت شهر'!Q20</f>
        <v>*</v>
      </c>
      <c r="O787" s="215">
        <f>'[1]زنجان قره پشتلو یورت شهر'!R22</f>
        <v>0</v>
      </c>
      <c r="P787" s="215"/>
      <c r="Q787" s="215" t="str">
        <f>'زنجان قره پشتلو یورت شهر'!T20</f>
        <v>*</v>
      </c>
      <c r="R787" s="215"/>
      <c r="S787" s="215" t="str">
        <f>'زنجان قره پشتلو یورت شهر'!S20</f>
        <v>*</v>
      </c>
      <c r="T787" s="215"/>
      <c r="U787" s="136">
        <v>82</v>
      </c>
      <c r="V787" s="136">
        <v>266</v>
      </c>
    </row>
    <row r="788" spans="1:22" ht="19.5" customHeight="1" x14ac:dyDescent="0.25">
      <c r="A788" s="69">
        <v>7</v>
      </c>
      <c r="B788" s="264"/>
      <c r="C788" s="217">
        <v>217</v>
      </c>
      <c r="D788" s="215">
        <v>14</v>
      </c>
      <c r="E788" s="444"/>
      <c r="F788" s="215" t="s">
        <v>1796</v>
      </c>
      <c r="G788" s="215" t="s">
        <v>748</v>
      </c>
      <c r="H788" s="215" t="s">
        <v>1783</v>
      </c>
      <c r="I788" s="215" t="s">
        <v>1784</v>
      </c>
      <c r="J788" s="215" t="s">
        <v>1573</v>
      </c>
      <c r="K788" s="215" t="str">
        <f>'زنجان قره پشتلو یورت شهر'!J21</f>
        <v>97/11/11</v>
      </c>
      <c r="L788" s="215">
        <f>'[1]زنجان قره پشتلو یورت شهر'!G21</f>
        <v>0</v>
      </c>
      <c r="M788" s="215">
        <f>'[1]زنجان قره پشتلو یورت شهر'!H21</f>
        <v>0</v>
      </c>
      <c r="N788" s="215" t="str">
        <f>'زنجان قره پشتلو یورت شهر'!Q21</f>
        <v>*</v>
      </c>
      <c r="O788" s="215">
        <f>'[1]زنجان قره پشتلو یورت شهر'!R21</f>
        <v>0</v>
      </c>
      <c r="P788" s="215"/>
      <c r="Q788" s="215" t="str">
        <f>'زنجان قره پشتلو یورت شهر'!T21</f>
        <v>*</v>
      </c>
      <c r="R788" s="215"/>
      <c r="S788" s="215" t="str">
        <f>'زنجان قره پشتلو یورت شهر'!S21</f>
        <v>*</v>
      </c>
      <c r="T788" s="215"/>
      <c r="U788" s="136">
        <v>80</v>
      </c>
      <c r="V788" s="136">
        <v>281</v>
      </c>
    </row>
    <row r="789" spans="1:22" ht="19.5" customHeight="1" x14ac:dyDescent="0.25">
      <c r="A789" s="69">
        <v>7</v>
      </c>
      <c r="B789" s="264"/>
      <c r="C789" s="217">
        <v>218</v>
      </c>
      <c r="D789" s="215">
        <v>15</v>
      </c>
      <c r="E789" s="444"/>
      <c r="F789" s="215" t="s">
        <v>1833</v>
      </c>
      <c r="G789" s="215" t="s">
        <v>780</v>
      </c>
      <c r="H789" s="215" t="s">
        <v>776</v>
      </c>
      <c r="I789" s="215" t="s">
        <v>1784</v>
      </c>
      <c r="J789" s="215" t="s">
        <v>1573</v>
      </c>
      <c r="K789" s="215" t="str">
        <f>'زنجان قره پشتلو یورت شهر'!J22</f>
        <v>97/11/16</v>
      </c>
      <c r="L789" s="215">
        <f>'[1]زنجان قره پشتلو یورت شهر'!G81</f>
        <v>0</v>
      </c>
      <c r="M789" s="215">
        <f>'[1]زنجان قره پشتلو یورت شهر'!H81</f>
        <v>0</v>
      </c>
      <c r="N789" s="215" t="str">
        <f>'زنجان قره پشتلو یورت شهر'!Q22</f>
        <v>*</v>
      </c>
      <c r="O789" s="215">
        <f>'[1]زنجان قره پشتلو یورت شهر'!R81</f>
        <v>0</v>
      </c>
      <c r="P789" s="215"/>
      <c r="Q789" s="215" t="str">
        <f>'زنجان قره پشتلو یورت شهر'!T22</f>
        <v>*</v>
      </c>
      <c r="R789" s="215"/>
      <c r="S789" s="215" t="str">
        <f>'زنجان قره پشتلو یورت شهر'!S22</f>
        <v>*</v>
      </c>
      <c r="T789" s="215"/>
      <c r="U789" s="136">
        <v>80</v>
      </c>
      <c r="V789" s="136">
        <v>273</v>
      </c>
    </row>
    <row r="790" spans="1:22" ht="19.5" customHeight="1" x14ac:dyDescent="0.25">
      <c r="A790" s="69">
        <v>7</v>
      </c>
      <c r="B790" s="264"/>
      <c r="C790" s="217">
        <v>219</v>
      </c>
      <c r="D790" s="215">
        <v>16</v>
      </c>
      <c r="E790" s="444"/>
      <c r="F790" s="215" t="s">
        <v>1788</v>
      </c>
      <c r="G790" s="215" t="s">
        <v>741</v>
      </c>
      <c r="H790" s="215" t="s">
        <v>1783</v>
      </c>
      <c r="I790" s="215" t="s">
        <v>1784</v>
      </c>
      <c r="J790" s="215" t="s">
        <v>1573</v>
      </c>
      <c r="K790" s="215" t="str">
        <f>'زنجان قره پشتلو یورت شهر'!J23</f>
        <v>97/11/16</v>
      </c>
      <c r="L790" s="215">
        <f>'[1]زنجان قره پشتلو یورت شهر'!G12</f>
        <v>0</v>
      </c>
      <c r="M790" s="215">
        <f>'[1]زنجان قره پشتلو یورت شهر'!H12</f>
        <v>0</v>
      </c>
      <c r="N790" s="215" t="str">
        <f>'زنجان قره پشتلو یورت شهر'!Q23</f>
        <v>*</v>
      </c>
      <c r="O790" s="215">
        <f>'[1]زنجان قره پشتلو یورت شهر'!R12</f>
        <v>0</v>
      </c>
      <c r="P790" s="215"/>
      <c r="Q790" s="215" t="str">
        <f>'زنجان قره پشتلو یورت شهر'!T23</f>
        <v>*</v>
      </c>
      <c r="R790" s="215"/>
      <c r="S790" s="215" t="str">
        <f>'زنجان قره پشتلو یورت شهر'!S23</f>
        <v>*</v>
      </c>
      <c r="T790" s="215"/>
      <c r="U790" s="136">
        <v>78</v>
      </c>
      <c r="V790" s="136">
        <v>298</v>
      </c>
    </row>
    <row r="791" spans="1:22" ht="19.5" customHeight="1" x14ac:dyDescent="0.25">
      <c r="A791" s="69">
        <v>7</v>
      </c>
      <c r="B791" s="264"/>
      <c r="C791" s="217">
        <v>220</v>
      </c>
      <c r="D791" s="215">
        <v>17</v>
      </c>
      <c r="E791" s="444"/>
      <c r="F791" s="215" t="s">
        <v>1798</v>
      </c>
      <c r="G791" s="215" t="s">
        <v>346</v>
      </c>
      <c r="H791" s="215" t="s">
        <v>1783</v>
      </c>
      <c r="I791" s="215" t="s">
        <v>1784</v>
      </c>
      <c r="J791" s="215" t="s">
        <v>1573</v>
      </c>
      <c r="K791" s="215" t="str">
        <f>'زنجان قره پشتلو یورت شهر'!J24</f>
        <v>97/11/11</v>
      </c>
      <c r="L791" s="215">
        <f>'[1]زنجان قره پشتلو یورت شهر'!G23</f>
        <v>0</v>
      </c>
      <c r="M791" s="215">
        <f>'[1]زنجان قره پشتلو یورت شهر'!H23</f>
        <v>0</v>
      </c>
      <c r="N791" s="215" t="str">
        <f>'زنجان قره پشتلو یورت شهر'!Q24</f>
        <v>*</v>
      </c>
      <c r="O791" s="215">
        <f>'[1]زنجان قره پشتلو یورت شهر'!R23</f>
        <v>0</v>
      </c>
      <c r="P791" s="215"/>
      <c r="Q791" s="215" t="str">
        <f>'زنجان قره پشتلو یورت شهر'!T24</f>
        <v>*</v>
      </c>
      <c r="R791" s="215"/>
      <c r="S791" s="215" t="str">
        <f>'زنجان قره پشتلو یورت شهر'!S24</f>
        <v>*</v>
      </c>
      <c r="T791" s="215"/>
      <c r="U791" s="136">
        <v>75</v>
      </c>
      <c r="V791" s="136">
        <v>251</v>
      </c>
    </row>
    <row r="792" spans="1:22" ht="19.5" customHeight="1" x14ac:dyDescent="0.25">
      <c r="A792" s="69">
        <v>7</v>
      </c>
      <c r="B792" s="264"/>
      <c r="C792" s="217">
        <v>221</v>
      </c>
      <c r="D792" s="215">
        <v>18</v>
      </c>
      <c r="E792" s="444"/>
      <c r="F792" s="215" t="s">
        <v>1828</v>
      </c>
      <c r="G792" s="215" t="s">
        <v>775</v>
      </c>
      <c r="H792" s="215" t="s">
        <v>776</v>
      </c>
      <c r="I792" s="215" t="s">
        <v>1784</v>
      </c>
      <c r="J792" s="215" t="s">
        <v>1573</v>
      </c>
      <c r="K792" s="215" t="str">
        <f>'زنجان قره پشتلو یورت شهر'!J25</f>
        <v>97/11/16</v>
      </c>
      <c r="L792" s="215">
        <f>'[1]زنجان قره پشتلو یورت شهر'!G73</f>
        <v>0</v>
      </c>
      <c r="M792" s="215">
        <f>'[1]زنجان قره پشتلو یورت شهر'!H73</f>
        <v>0</v>
      </c>
      <c r="N792" s="215" t="str">
        <f>'زنجان قره پشتلو یورت شهر'!Q25</f>
        <v>*</v>
      </c>
      <c r="O792" s="215">
        <f>'[1]زنجان قره پشتلو یورت شهر'!R73</f>
        <v>0</v>
      </c>
      <c r="P792" s="215"/>
      <c r="Q792" s="215" t="str">
        <f>'زنجان قره پشتلو یورت شهر'!T25</f>
        <v>*</v>
      </c>
      <c r="R792" s="215"/>
      <c r="S792" s="215" t="str">
        <f>'زنجان قره پشتلو یورت شهر'!S25</f>
        <v>*</v>
      </c>
      <c r="T792" s="215"/>
      <c r="U792" s="136">
        <v>71</v>
      </c>
      <c r="V792" s="136">
        <v>246</v>
      </c>
    </row>
    <row r="793" spans="1:22" ht="19.5" customHeight="1" x14ac:dyDescent="0.25">
      <c r="A793" s="69">
        <v>7</v>
      </c>
      <c r="B793" s="264"/>
      <c r="C793" s="217">
        <v>222</v>
      </c>
      <c r="D793" s="215">
        <v>19</v>
      </c>
      <c r="E793" s="444"/>
      <c r="F793" s="215" t="s">
        <v>1816</v>
      </c>
      <c r="G793" s="215" t="s">
        <v>763</v>
      </c>
      <c r="H793" s="215" t="s">
        <v>1808</v>
      </c>
      <c r="I793" s="215" t="s">
        <v>1784</v>
      </c>
      <c r="J793" s="215" t="s">
        <v>1573</v>
      </c>
      <c r="K793" s="215" t="str">
        <f>'زنجان قره پشتلو یورت شهر'!J26</f>
        <v>97/11/10</v>
      </c>
      <c r="L793" s="215">
        <f>'[1]زنجان قره پشتلو یورت شهر'!G51</f>
        <v>0</v>
      </c>
      <c r="M793" s="215">
        <f>'[1]زنجان قره پشتلو یورت شهر'!H51</f>
        <v>0</v>
      </c>
      <c r="N793" s="215" t="str">
        <f>'زنجان قره پشتلو یورت شهر'!Q26</f>
        <v>*</v>
      </c>
      <c r="O793" s="215">
        <f>'[1]زنجان قره پشتلو یورت شهر'!R51</f>
        <v>0</v>
      </c>
      <c r="P793" s="215"/>
      <c r="Q793" s="215" t="str">
        <f>'زنجان قره پشتلو یورت شهر'!T26</f>
        <v>*</v>
      </c>
      <c r="R793" s="215"/>
      <c r="S793" s="215" t="str">
        <f>'زنجان قره پشتلو یورت شهر'!S26</f>
        <v>*</v>
      </c>
      <c r="T793" s="215"/>
      <c r="U793" s="136">
        <v>70</v>
      </c>
      <c r="V793" s="136">
        <v>235</v>
      </c>
    </row>
    <row r="794" spans="1:22" ht="19.5" customHeight="1" x14ac:dyDescent="0.25">
      <c r="A794" s="69">
        <v>7</v>
      </c>
      <c r="B794" s="264"/>
      <c r="C794" s="217">
        <v>223</v>
      </c>
      <c r="D794" s="215">
        <v>20</v>
      </c>
      <c r="E794" s="444"/>
      <c r="F794" s="215" t="s">
        <v>1823</v>
      </c>
      <c r="G794" s="215" t="s">
        <v>770</v>
      </c>
      <c r="H794" s="215" t="s">
        <v>1808</v>
      </c>
      <c r="I794" s="215" t="s">
        <v>1784</v>
      </c>
      <c r="J794" s="215" t="s">
        <v>1573</v>
      </c>
      <c r="K794" s="215" t="str">
        <f>'زنجان قره پشتلو یورت شهر'!J27</f>
        <v>97/11/10</v>
      </c>
      <c r="L794" s="215">
        <f>'[1]زنجان قره پشتلو یورت شهر'!G64</f>
        <v>0</v>
      </c>
      <c r="M794" s="215">
        <f>'[1]زنجان قره پشتلو یورت شهر'!H64</f>
        <v>0</v>
      </c>
      <c r="N794" s="215" t="str">
        <f>'زنجان قره پشتلو یورت شهر'!Q27</f>
        <v>*</v>
      </c>
      <c r="O794" s="215">
        <f>'[1]زنجان قره پشتلو یورت شهر'!R64</f>
        <v>0</v>
      </c>
      <c r="P794" s="215"/>
      <c r="Q794" s="215" t="str">
        <f>'زنجان قره پشتلو یورت شهر'!T27</f>
        <v>*</v>
      </c>
      <c r="R794" s="215"/>
      <c r="S794" s="215" t="str">
        <f>'زنجان قره پشتلو یورت شهر'!S27</f>
        <v>*</v>
      </c>
      <c r="T794" s="215"/>
      <c r="U794" s="136">
        <v>66</v>
      </c>
      <c r="V794" s="136">
        <v>248</v>
      </c>
    </row>
    <row r="795" spans="1:22" ht="19.5" customHeight="1" x14ac:dyDescent="0.25">
      <c r="A795" s="69">
        <v>7</v>
      </c>
      <c r="B795" s="264"/>
      <c r="C795" s="217">
        <v>224</v>
      </c>
      <c r="D795" s="215">
        <v>21</v>
      </c>
      <c r="E795" s="444"/>
      <c r="F795" s="215" t="s">
        <v>1819</v>
      </c>
      <c r="G795" s="215" t="s">
        <v>766</v>
      </c>
      <c r="H795" s="215" t="s">
        <v>1808</v>
      </c>
      <c r="I795" s="215" t="s">
        <v>1784</v>
      </c>
      <c r="J795" s="215" t="s">
        <v>1573</v>
      </c>
      <c r="K795" s="215" t="str">
        <f>'زنجان قره پشتلو یورت شهر'!J28</f>
        <v>97/11/10</v>
      </c>
      <c r="L795" s="215">
        <f>'[1]زنجان قره پشتلو یورت شهر'!G59</f>
        <v>0</v>
      </c>
      <c r="M795" s="215">
        <f>'[1]زنجان قره پشتلو یورت شهر'!H59</f>
        <v>0</v>
      </c>
      <c r="N795" s="215" t="str">
        <f>'زنجان قره پشتلو یورت شهر'!Q28</f>
        <v>*</v>
      </c>
      <c r="O795" s="215">
        <f>'[1]زنجان قره پشتلو یورت شهر'!R59</f>
        <v>0</v>
      </c>
      <c r="P795" s="215"/>
      <c r="Q795" s="215" t="str">
        <f>'زنجان قره پشتلو یورت شهر'!T28</f>
        <v>*</v>
      </c>
      <c r="R795" s="215"/>
      <c r="S795" s="215" t="str">
        <f>'زنجان قره پشتلو یورت شهر'!S28</f>
        <v>*</v>
      </c>
      <c r="T795" s="215"/>
      <c r="U795" s="136">
        <v>64</v>
      </c>
      <c r="V795" s="136">
        <v>227</v>
      </c>
    </row>
    <row r="796" spans="1:22" ht="19.5" customHeight="1" x14ac:dyDescent="0.25">
      <c r="A796" s="69">
        <v>7</v>
      </c>
      <c r="B796" s="264"/>
      <c r="C796" s="217">
        <v>225</v>
      </c>
      <c r="D796" s="215">
        <v>22</v>
      </c>
      <c r="E796" s="444"/>
      <c r="F796" s="215" t="s">
        <v>1821</v>
      </c>
      <c r="G796" s="215" t="s">
        <v>768</v>
      </c>
      <c r="H796" s="215" t="s">
        <v>1808</v>
      </c>
      <c r="I796" s="215" t="s">
        <v>1784</v>
      </c>
      <c r="J796" s="215" t="s">
        <v>1573</v>
      </c>
      <c r="K796" s="215" t="str">
        <f>'زنجان قره پشتلو یورت شهر'!J29</f>
        <v>97/11/10</v>
      </c>
      <c r="L796" s="215">
        <f>'[1]زنجان قره پشتلو یورت شهر'!G62</f>
        <v>0</v>
      </c>
      <c r="M796" s="215">
        <f>'[1]زنجان قره پشتلو یورت شهر'!H62</f>
        <v>0</v>
      </c>
      <c r="N796" s="215" t="str">
        <f>'زنجان قره پشتلو یورت شهر'!Q29</f>
        <v>*</v>
      </c>
      <c r="O796" s="215">
        <f>'[1]زنجان قره پشتلو یورت شهر'!R62</f>
        <v>0</v>
      </c>
      <c r="P796" s="215"/>
      <c r="Q796" s="215" t="str">
        <f>'زنجان قره پشتلو یورت شهر'!T29</f>
        <v>*</v>
      </c>
      <c r="R796" s="215"/>
      <c r="S796" s="215" t="str">
        <f>'زنجان قره پشتلو یورت شهر'!S29</f>
        <v>*</v>
      </c>
      <c r="T796" s="215"/>
      <c r="U796" s="136">
        <v>62</v>
      </c>
      <c r="V796" s="136">
        <v>194</v>
      </c>
    </row>
    <row r="797" spans="1:22" ht="19.5" customHeight="1" x14ac:dyDescent="0.25">
      <c r="A797" s="69">
        <v>7</v>
      </c>
      <c r="B797" s="264"/>
      <c r="C797" s="217">
        <v>226</v>
      </c>
      <c r="D797" s="215">
        <v>23</v>
      </c>
      <c r="E797" s="444"/>
      <c r="F797" s="215" t="s">
        <v>1834</v>
      </c>
      <c r="G797" s="215" t="s">
        <v>211</v>
      </c>
      <c r="H797" s="215" t="s">
        <v>776</v>
      </c>
      <c r="I797" s="215" t="s">
        <v>1784</v>
      </c>
      <c r="J797" s="215" t="s">
        <v>1573</v>
      </c>
      <c r="K797" s="215" t="str">
        <f>'زنجان قره پشتلو یورت شهر'!J30</f>
        <v>97/11/16</v>
      </c>
      <c r="L797" s="215">
        <f>'[1]زنجان قره پشتلو یورت شهر'!G82</f>
        <v>0</v>
      </c>
      <c r="M797" s="215">
        <f>'[1]زنجان قره پشتلو یورت شهر'!H82</f>
        <v>0</v>
      </c>
      <c r="N797" s="215" t="str">
        <f>'زنجان قره پشتلو یورت شهر'!Q30</f>
        <v>*</v>
      </c>
      <c r="O797" s="215">
        <f>'[1]زنجان قره پشتلو یورت شهر'!R82</f>
        <v>0</v>
      </c>
      <c r="P797" s="215"/>
      <c r="Q797" s="215" t="str">
        <f>'زنجان قره پشتلو یورت شهر'!T30</f>
        <v>*</v>
      </c>
      <c r="R797" s="215"/>
      <c r="S797" s="215" t="str">
        <f>'زنجان قره پشتلو یورت شهر'!S30</f>
        <v>*</v>
      </c>
      <c r="T797" s="215"/>
      <c r="U797" s="136">
        <v>60</v>
      </c>
      <c r="V797" s="136">
        <v>225</v>
      </c>
    </row>
    <row r="798" spans="1:22" ht="19.5" customHeight="1" x14ac:dyDescent="0.25">
      <c r="A798" s="69">
        <v>7</v>
      </c>
      <c r="B798" s="264"/>
      <c r="C798" s="217">
        <v>227</v>
      </c>
      <c r="D798" s="215">
        <v>24</v>
      </c>
      <c r="E798" s="444"/>
      <c r="F798" s="215" t="s">
        <v>1809</v>
      </c>
      <c r="G798" s="215" t="s">
        <v>757</v>
      </c>
      <c r="H798" s="215" t="s">
        <v>1808</v>
      </c>
      <c r="I798" s="215" t="s">
        <v>1784</v>
      </c>
      <c r="J798" s="215" t="s">
        <v>1573</v>
      </c>
      <c r="K798" s="215" t="str">
        <f>'زنجان قره پشتلو یورت شهر'!J31</f>
        <v>97/11/11</v>
      </c>
      <c r="L798" s="215">
        <f>'[1]زنجان قره پشتلو یورت شهر'!G39</f>
        <v>0</v>
      </c>
      <c r="M798" s="215">
        <f>'[1]زنجان قره پشتلو یورت شهر'!H39</f>
        <v>0</v>
      </c>
      <c r="N798" s="215" t="str">
        <f>'زنجان قره پشتلو یورت شهر'!Q31</f>
        <v>*</v>
      </c>
      <c r="O798" s="215">
        <f>'[1]زنجان قره پشتلو یورت شهر'!R39</f>
        <v>0</v>
      </c>
      <c r="P798" s="215"/>
      <c r="Q798" s="215" t="str">
        <f>'زنجان قره پشتلو یورت شهر'!T31</f>
        <v>*</v>
      </c>
      <c r="R798" s="215"/>
      <c r="S798" s="215" t="str">
        <f>'زنجان قره پشتلو یورت شهر'!S31</f>
        <v>*</v>
      </c>
      <c r="T798" s="215"/>
      <c r="U798" s="136">
        <v>60</v>
      </c>
      <c r="V798" s="136">
        <v>185</v>
      </c>
    </row>
    <row r="799" spans="1:22" ht="19.5" customHeight="1" x14ac:dyDescent="0.25">
      <c r="A799" s="69">
        <v>7</v>
      </c>
      <c r="B799" s="264"/>
      <c r="C799" s="217">
        <v>228</v>
      </c>
      <c r="D799" s="215">
        <v>25</v>
      </c>
      <c r="E799" s="444"/>
      <c r="F799" s="215" t="s">
        <v>1814</v>
      </c>
      <c r="G799" s="215" t="s">
        <v>761</v>
      </c>
      <c r="H799" s="215" t="s">
        <v>1808</v>
      </c>
      <c r="I799" s="215" t="s">
        <v>1784</v>
      </c>
      <c r="J799" s="215" t="s">
        <v>1573</v>
      </c>
      <c r="K799" s="215" t="str">
        <f>'زنجان قره پشتلو یورت شهر'!J32</f>
        <v>97/11/10</v>
      </c>
      <c r="L799" s="215">
        <f>'[1]زنجان قره پشتلو یورت شهر'!G44</f>
        <v>0</v>
      </c>
      <c r="M799" s="215">
        <f>'[1]زنجان قره پشتلو یورت شهر'!H44</f>
        <v>0</v>
      </c>
      <c r="N799" s="215" t="str">
        <f>'زنجان قره پشتلو یورت شهر'!Q32</f>
        <v>*</v>
      </c>
      <c r="O799" s="215">
        <f>'[1]زنجان قره پشتلو یورت شهر'!R44</f>
        <v>0</v>
      </c>
      <c r="P799" s="215"/>
      <c r="Q799" s="215" t="str">
        <f>'زنجان قره پشتلو یورت شهر'!T32</f>
        <v>*</v>
      </c>
      <c r="R799" s="215"/>
      <c r="S799" s="215" t="str">
        <f>'زنجان قره پشتلو یورت شهر'!S32</f>
        <v>*</v>
      </c>
      <c r="T799" s="215"/>
      <c r="U799" s="136">
        <v>57</v>
      </c>
      <c r="V799" s="136">
        <v>169</v>
      </c>
    </row>
    <row r="800" spans="1:22" ht="19.5" customHeight="1" x14ac:dyDescent="0.25">
      <c r="A800" s="69">
        <v>7</v>
      </c>
      <c r="B800" s="264"/>
      <c r="C800" s="217">
        <v>229</v>
      </c>
      <c r="D800" s="215">
        <v>26</v>
      </c>
      <c r="E800" s="444"/>
      <c r="F800" s="215" t="s">
        <v>1830</v>
      </c>
      <c r="G800" s="215" t="s">
        <v>777</v>
      </c>
      <c r="H800" s="215" t="s">
        <v>776</v>
      </c>
      <c r="I800" s="215" t="s">
        <v>1784</v>
      </c>
      <c r="J800" s="215" t="s">
        <v>1573</v>
      </c>
      <c r="K800" s="215" t="str">
        <f>'زنجان قره پشتلو یورت شهر'!J33</f>
        <v>97/11/16</v>
      </c>
      <c r="L800" s="215">
        <f>'[1]زنجان قره پشتلو یورت شهر'!G78</f>
        <v>0</v>
      </c>
      <c r="M800" s="215">
        <f>'[1]زنجان قره پشتلو یورت شهر'!H78</f>
        <v>0</v>
      </c>
      <c r="N800" s="215" t="str">
        <f>'زنجان قره پشتلو یورت شهر'!Q33</f>
        <v>*</v>
      </c>
      <c r="O800" s="215">
        <f>'[1]زنجان قره پشتلو یورت شهر'!R78</f>
        <v>0</v>
      </c>
      <c r="P800" s="215"/>
      <c r="Q800" s="215" t="str">
        <f>'زنجان قره پشتلو یورت شهر'!T33</f>
        <v>*</v>
      </c>
      <c r="R800" s="215"/>
      <c r="S800" s="215" t="str">
        <f>'زنجان قره پشتلو یورت شهر'!S33</f>
        <v>*</v>
      </c>
      <c r="T800" s="215"/>
      <c r="U800" s="136">
        <v>56</v>
      </c>
      <c r="V800" s="136">
        <v>185</v>
      </c>
    </row>
    <row r="801" spans="1:22" ht="19.5" customHeight="1" x14ac:dyDescent="0.25">
      <c r="A801" s="69">
        <v>7</v>
      </c>
      <c r="B801" s="264"/>
      <c r="C801" s="217">
        <v>230</v>
      </c>
      <c r="D801" s="215">
        <v>27</v>
      </c>
      <c r="E801" s="444"/>
      <c r="F801" s="215" t="s">
        <v>1786</v>
      </c>
      <c r="G801" s="215" t="s">
        <v>387</v>
      </c>
      <c r="H801" s="215" t="s">
        <v>1783</v>
      </c>
      <c r="I801" s="215" t="s">
        <v>1784</v>
      </c>
      <c r="J801" s="215" t="s">
        <v>1573</v>
      </c>
      <c r="K801" s="215" t="str">
        <f>'زنجان قره پشتلو یورت شهر'!J34</f>
        <v>97/11/11</v>
      </c>
      <c r="L801" s="215">
        <f>'[1]زنجان قره پشتلو یورت شهر'!G10</f>
        <v>0</v>
      </c>
      <c r="M801" s="215">
        <f>'[1]زنجان قره پشتلو یورت شهر'!H10</f>
        <v>0</v>
      </c>
      <c r="N801" s="215" t="str">
        <f>'زنجان قره پشتلو یورت شهر'!Q34</f>
        <v>*</v>
      </c>
      <c r="O801" s="215">
        <f>'[1]زنجان قره پشتلو یورت شهر'!R10</f>
        <v>0</v>
      </c>
      <c r="P801" s="215"/>
      <c r="Q801" s="215" t="str">
        <f>'زنجان قره پشتلو یورت شهر'!T34</f>
        <v>*</v>
      </c>
      <c r="R801" s="215"/>
      <c r="S801" s="215" t="str">
        <f>'زنجان قره پشتلو یورت شهر'!S34</f>
        <v>*</v>
      </c>
      <c r="T801" s="215"/>
      <c r="U801" s="136">
        <v>55</v>
      </c>
      <c r="V801" s="136">
        <v>179</v>
      </c>
    </row>
    <row r="802" spans="1:22" ht="19.5" customHeight="1" x14ac:dyDescent="0.25">
      <c r="A802" s="69">
        <v>7</v>
      </c>
      <c r="B802" s="264"/>
      <c r="C802" s="217">
        <v>231</v>
      </c>
      <c r="D802" s="215">
        <v>28</v>
      </c>
      <c r="E802" s="444"/>
      <c r="F802" s="215" t="s">
        <v>1792</v>
      </c>
      <c r="G802" s="215" t="s">
        <v>520</v>
      </c>
      <c r="H802" s="215" t="s">
        <v>1783</v>
      </c>
      <c r="I802" s="215" t="s">
        <v>1784</v>
      </c>
      <c r="J802" s="215" t="s">
        <v>1573</v>
      </c>
      <c r="K802" s="215" t="str">
        <f>'زنجان قره پشتلو یورت شهر'!J35</f>
        <v>97/11/11</v>
      </c>
      <c r="L802" s="215">
        <f>'[1]زنجان قره پشتلو یورت شهر'!G16</f>
        <v>0</v>
      </c>
      <c r="M802" s="215">
        <f>'[1]زنجان قره پشتلو یورت شهر'!H16</f>
        <v>0</v>
      </c>
      <c r="N802" s="215" t="str">
        <f>'زنجان قره پشتلو یورت شهر'!Q35</f>
        <v>*</v>
      </c>
      <c r="O802" s="215">
        <f>'[1]زنجان قره پشتلو یورت شهر'!R16</f>
        <v>0</v>
      </c>
      <c r="P802" s="215"/>
      <c r="Q802" s="215" t="str">
        <f>'زنجان قره پشتلو یورت شهر'!T35</f>
        <v>*</v>
      </c>
      <c r="R802" s="215"/>
      <c r="S802" s="215" t="str">
        <f>'زنجان قره پشتلو یورت شهر'!S35</f>
        <v>*</v>
      </c>
      <c r="T802" s="215"/>
      <c r="U802" s="136">
        <v>53</v>
      </c>
      <c r="V802" s="136">
        <v>166</v>
      </c>
    </row>
    <row r="803" spans="1:22" ht="19.5" customHeight="1" x14ac:dyDescent="0.25">
      <c r="A803" s="69">
        <v>7</v>
      </c>
      <c r="B803" s="264"/>
      <c r="C803" s="217">
        <v>232</v>
      </c>
      <c r="D803" s="215">
        <v>29</v>
      </c>
      <c r="E803" s="444"/>
      <c r="F803" s="215" t="s">
        <v>1817</v>
      </c>
      <c r="G803" s="215" t="s">
        <v>764</v>
      </c>
      <c r="H803" s="215" t="s">
        <v>1808</v>
      </c>
      <c r="I803" s="215" t="s">
        <v>1784</v>
      </c>
      <c r="J803" s="215" t="s">
        <v>1573</v>
      </c>
      <c r="K803" s="215" t="str">
        <f>'زنجان قره پشتلو یورت شهر'!J36</f>
        <v>97/11/9</v>
      </c>
      <c r="L803" s="215">
        <f>'[1]زنجان قره پشتلو یورت شهر'!G53</f>
        <v>0</v>
      </c>
      <c r="M803" s="215">
        <f>'[1]زنجان قره پشتلو یورت شهر'!H53</f>
        <v>0</v>
      </c>
      <c r="N803" s="215" t="str">
        <f>'زنجان قره پشتلو یورت شهر'!Q36</f>
        <v>*</v>
      </c>
      <c r="O803" s="215">
        <f>'[1]زنجان قره پشتلو یورت شهر'!R53</f>
        <v>0</v>
      </c>
      <c r="P803" s="215"/>
      <c r="Q803" s="215" t="str">
        <f>'زنجان قره پشتلو یورت شهر'!T36</f>
        <v>*</v>
      </c>
      <c r="R803" s="215"/>
      <c r="S803" s="215" t="str">
        <f>'زنجان قره پشتلو یورت شهر'!S36</f>
        <v>*</v>
      </c>
      <c r="T803" s="215"/>
      <c r="U803" s="136">
        <v>49</v>
      </c>
      <c r="V803" s="136">
        <v>168</v>
      </c>
    </row>
    <row r="804" spans="1:22" ht="19.5" customHeight="1" x14ac:dyDescent="0.25">
      <c r="A804" s="69">
        <v>7</v>
      </c>
      <c r="B804" s="264"/>
      <c r="C804" s="217">
        <v>233</v>
      </c>
      <c r="D804" s="215">
        <v>30</v>
      </c>
      <c r="E804" s="444"/>
      <c r="F804" s="215" t="s">
        <v>1805</v>
      </c>
      <c r="G804" s="215" t="s">
        <v>755</v>
      </c>
      <c r="H804" s="215" t="s">
        <v>1783</v>
      </c>
      <c r="I804" s="215" t="s">
        <v>1784</v>
      </c>
      <c r="J804" s="215" t="s">
        <v>1573</v>
      </c>
      <c r="K804" s="215" t="str">
        <f>'زنجان قره پشتلو یورت شهر'!J37</f>
        <v>97/11/11</v>
      </c>
      <c r="L804" s="215">
        <f>'[1]زنجان قره پشتلو یورت شهر'!G34</f>
        <v>0</v>
      </c>
      <c r="M804" s="215">
        <f>'[1]زنجان قره پشتلو یورت شهر'!H34</f>
        <v>0</v>
      </c>
      <c r="N804" s="215" t="str">
        <f>'زنجان قره پشتلو یورت شهر'!Q37</f>
        <v>*</v>
      </c>
      <c r="O804" s="215">
        <f>'[1]زنجان قره پشتلو یورت شهر'!R34</f>
        <v>0</v>
      </c>
      <c r="P804" s="215"/>
      <c r="Q804" s="215" t="str">
        <f>'زنجان قره پشتلو یورت شهر'!T37</f>
        <v>*</v>
      </c>
      <c r="R804" s="215"/>
      <c r="S804" s="215" t="str">
        <f>'زنجان قره پشتلو یورت شهر'!S37</f>
        <v>*</v>
      </c>
      <c r="T804" s="215"/>
      <c r="U804" s="136">
        <v>39</v>
      </c>
      <c r="V804" s="136">
        <v>134</v>
      </c>
    </row>
    <row r="805" spans="1:22" ht="19.5" customHeight="1" x14ac:dyDescent="0.25">
      <c r="A805" s="69">
        <v>7</v>
      </c>
      <c r="B805" s="264"/>
      <c r="C805" s="217">
        <v>234</v>
      </c>
      <c r="D805" s="215">
        <v>31</v>
      </c>
      <c r="E805" s="444"/>
      <c r="F805" s="215" t="s">
        <v>1799</v>
      </c>
      <c r="G805" s="215" t="s">
        <v>750</v>
      </c>
      <c r="H805" s="215" t="s">
        <v>1783</v>
      </c>
      <c r="I805" s="215" t="s">
        <v>1784</v>
      </c>
      <c r="J805" s="215" t="s">
        <v>1573</v>
      </c>
      <c r="K805" s="215" t="str">
        <f>'زنجان قره پشتلو یورت شهر'!J38</f>
        <v>97/11/16</v>
      </c>
      <c r="L805" s="215">
        <f>'[1]زنجان قره پشتلو یورت شهر'!G24</f>
        <v>0</v>
      </c>
      <c r="M805" s="215">
        <f>'[1]زنجان قره پشتلو یورت شهر'!H24</f>
        <v>0</v>
      </c>
      <c r="N805" s="215" t="str">
        <f>'زنجان قره پشتلو یورت شهر'!Q38</f>
        <v>*</v>
      </c>
      <c r="O805" s="215">
        <f>'[1]زنجان قره پشتلو یورت شهر'!R24</f>
        <v>0</v>
      </c>
      <c r="P805" s="215"/>
      <c r="Q805" s="215" t="str">
        <f>'زنجان قره پشتلو یورت شهر'!T38</f>
        <v>*</v>
      </c>
      <c r="R805" s="215"/>
      <c r="S805" s="215" t="str">
        <f>'زنجان قره پشتلو یورت شهر'!S38</f>
        <v>*</v>
      </c>
      <c r="T805" s="215"/>
      <c r="U805" s="136">
        <v>34</v>
      </c>
      <c r="V805" s="136">
        <v>114</v>
      </c>
    </row>
    <row r="806" spans="1:22" ht="19.5" customHeight="1" x14ac:dyDescent="0.25">
      <c r="A806" s="69">
        <v>7</v>
      </c>
      <c r="B806" s="264"/>
      <c r="C806" s="217">
        <v>235</v>
      </c>
      <c r="D806" s="215">
        <v>32</v>
      </c>
      <c r="E806" s="444"/>
      <c r="F806" s="215" t="s">
        <v>1812</v>
      </c>
      <c r="G806" s="215" t="s">
        <v>760</v>
      </c>
      <c r="H806" s="215" t="s">
        <v>1808</v>
      </c>
      <c r="I806" s="215" t="s">
        <v>1784</v>
      </c>
      <c r="J806" s="215" t="s">
        <v>1573</v>
      </c>
      <c r="K806" s="215" t="str">
        <f>'زنجان قره پشتلو یورت شهر'!J39</f>
        <v>97/11/9</v>
      </c>
      <c r="L806" s="215">
        <f>'[1]زنجان قره پشتلو یورت شهر'!G42</f>
        <v>0</v>
      </c>
      <c r="M806" s="215">
        <f>'[1]زنجان قره پشتلو یورت شهر'!H42</f>
        <v>0</v>
      </c>
      <c r="N806" s="215" t="str">
        <f>'زنجان قره پشتلو یورت شهر'!Q39</f>
        <v>*</v>
      </c>
      <c r="O806" s="215">
        <f>'[1]زنجان قره پشتلو یورت شهر'!R42</f>
        <v>0</v>
      </c>
      <c r="P806" s="215"/>
      <c r="Q806" s="215" t="str">
        <f>'زنجان قره پشتلو یورت شهر'!T39</f>
        <v>*</v>
      </c>
      <c r="R806" s="215"/>
      <c r="S806" s="215" t="str">
        <f>'زنجان قره پشتلو یورت شهر'!S39</f>
        <v>*</v>
      </c>
      <c r="T806" s="215"/>
      <c r="U806" s="136">
        <v>32</v>
      </c>
      <c r="V806" s="136">
        <v>75</v>
      </c>
    </row>
    <row r="807" spans="1:22" ht="19.5" customHeight="1" x14ac:dyDescent="0.25">
      <c r="A807" s="69">
        <v>7</v>
      </c>
      <c r="B807" s="264"/>
      <c r="C807" s="217">
        <v>236</v>
      </c>
      <c r="D807" s="215">
        <v>33</v>
      </c>
      <c r="E807" s="444"/>
      <c r="F807" s="215" t="s">
        <v>1802</v>
      </c>
      <c r="G807" s="215" t="s">
        <v>252</v>
      </c>
      <c r="H807" s="215" t="s">
        <v>1783</v>
      </c>
      <c r="I807" s="215" t="s">
        <v>1784</v>
      </c>
      <c r="J807" s="215" t="s">
        <v>1573</v>
      </c>
      <c r="K807" s="215" t="str">
        <f>'زنجان قره پشتلو یورت شهر'!J40</f>
        <v>97/11/11</v>
      </c>
      <c r="L807" s="215">
        <f>'[1]زنجان قره پشتلو یورت شهر'!G31</f>
        <v>0</v>
      </c>
      <c r="M807" s="215">
        <f>'[1]زنجان قره پشتلو یورت شهر'!H31</f>
        <v>0</v>
      </c>
      <c r="N807" s="215" t="str">
        <f>'زنجان قره پشتلو یورت شهر'!Q40</f>
        <v>*</v>
      </c>
      <c r="O807" s="215">
        <f>'[1]زنجان قره پشتلو یورت شهر'!R31</f>
        <v>0</v>
      </c>
      <c r="P807" s="215"/>
      <c r="Q807" s="215" t="str">
        <f>'زنجان قره پشتلو یورت شهر'!T40</f>
        <v>*</v>
      </c>
      <c r="R807" s="215"/>
      <c r="S807" s="215" t="str">
        <f>'زنجان قره پشتلو یورت شهر'!S40</f>
        <v>*</v>
      </c>
      <c r="T807" s="215"/>
      <c r="U807" s="136">
        <v>31</v>
      </c>
      <c r="V807" s="136">
        <v>99</v>
      </c>
    </row>
    <row r="808" spans="1:22" ht="19.5" customHeight="1" x14ac:dyDescent="0.25">
      <c r="A808" s="69">
        <v>7</v>
      </c>
      <c r="B808" s="264"/>
      <c r="C808" s="217">
        <v>237</v>
      </c>
      <c r="D808" s="215">
        <v>34</v>
      </c>
      <c r="E808" s="444"/>
      <c r="F808" s="215" t="s">
        <v>1822</v>
      </c>
      <c r="G808" s="215" t="s">
        <v>769</v>
      </c>
      <c r="H808" s="215" t="s">
        <v>1808</v>
      </c>
      <c r="I808" s="215" t="s">
        <v>1784</v>
      </c>
      <c r="J808" s="215" t="s">
        <v>1573</v>
      </c>
      <c r="K808" s="215" t="str">
        <f>'زنجان قره پشتلو یورت شهر'!J41</f>
        <v>97/11/11</v>
      </c>
      <c r="L808" s="215">
        <f>'[1]زنجان قره پشتلو یورت شهر'!G63</f>
        <v>0</v>
      </c>
      <c r="M808" s="215">
        <f>'[1]زنجان قره پشتلو یورت شهر'!H63</f>
        <v>0</v>
      </c>
      <c r="N808" s="215" t="str">
        <f>'زنجان قره پشتلو یورت شهر'!Q41</f>
        <v>*</v>
      </c>
      <c r="O808" s="215">
        <f>'[1]زنجان قره پشتلو یورت شهر'!R63</f>
        <v>0</v>
      </c>
      <c r="P808" s="215"/>
      <c r="Q808" s="215" t="str">
        <f>'زنجان قره پشتلو یورت شهر'!T41</f>
        <v>*</v>
      </c>
      <c r="R808" s="215"/>
      <c r="S808" s="215" t="str">
        <f>'زنجان قره پشتلو یورت شهر'!S41</f>
        <v>*</v>
      </c>
      <c r="T808" s="215"/>
      <c r="U808" s="136">
        <v>31</v>
      </c>
      <c r="V808" s="136">
        <v>93</v>
      </c>
    </row>
    <row r="809" spans="1:22" ht="19.5" customHeight="1" x14ac:dyDescent="0.25">
      <c r="A809" s="69">
        <v>7</v>
      </c>
      <c r="B809" s="264"/>
      <c r="C809" s="217">
        <v>238</v>
      </c>
      <c r="D809" s="215">
        <v>35</v>
      </c>
      <c r="E809" s="444"/>
      <c r="F809" s="215" t="s">
        <v>1800</v>
      </c>
      <c r="G809" s="215" t="s">
        <v>751</v>
      </c>
      <c r="H809" s="215" t="s">
        <v>1783</v>
      </c>
      <c r="I809" s="215" t="s">
        <v>1784</v>
      </c>
      <c r="J809" s="215" t="s">
        <v>1573</v>
      </c>
      <c r="K809" s="215" t="str">
        <f>'زنجان قره پشتلو یورت شهر'!J42</f>
        <v>97/11/11</v>
      </c>
      <c r="L809" s="215">
        <f>'[1]زنجان قره پشتلو یورت شهر'!G25</f>
        <v>0</v>
      </c>
      <c r="M809" s="215">
        <f>'[1]زنجان قره پشتلو یورت شهر'!H25</f>
        <v>0</v>
      </c>
      <c r="N809" s="215" t="str">
        <f>'زنجان قره پشتلو یورت شهر'!Q42</f>
        <v>*</v>
      </c>
      <c r="O809" s="215">
        <f>'[1]زنجان قره پشتلو یورت شهر'!R25</f>
        <v>0</v>
      </c>
      <c r="P809" s="215"/>
      <c r="Q809" s="215" t="str">
        <f>'زنجان قره پشتلو یورت شهر'!T42</f>
        <v>*</v>
      </c>
      <c r="R809" s="215"/>
      <c r="S809" s="215" t="str">
        <f>'زنجان قره پشتلو یورت شهر'!S42</f>
        <v>*</v>
      </c>
      <c r="T809" s="215"/>
      <c r="U809" s="136">
        <v>29</v>
      </c>
      <c r="V809" s="136">
        <v>93</v>
      </c>
    </row>
    <row r="810" spans="1:22" ht="19.5" customHeight="1" x14ac:dyDescent="0.25">
      <c r="A810" s="69">
        <v>7</v>
      </c>
      <c r="B810" s="264"/>
      <c r="C810" s="217">
        <v>239</v>
      </c>
      <c r="D810" s="215">
        <v>36</v>
      </c>
      <c r="E810" s="444"/>
      <c r="F810" s="215" t="s">
        <v>1806</v>
      </c>
      <c r="G810" s="215" t="s">
        <v>518</v>
      </c>
      <c r="H810" s="215" t="s">
        <v>1783</v>
      </c>
      <c r="I810" s="215" t="s">
        <v>1784</v>
      </c>
      <c r="J810" s="215" t="s">
        <v>1573</v>
      </c>
      <c r="K810" s="215" t="str">
        <f>'زنجان قره پشتلو یورت شهر'!J43</f>
        <v>97/11/11</v>
      </c>
      <c r="L810" s="215">
        <f>'[1]زنجان قره پشتلو یورت شهر'!G36</f>
        <v>0</v>
      </c>
      <c r="M810" s="215">
        <f>'[1]زنجان قره پشتلو یورت شهر'!H36</f>
        <v>0</v>
      </c>
      <c r="N810" s="215" t="str">
        <f>'زنجان قره پشتلو یورت شهر'!Q43</f>
        <v>*</v>
      </c>
      <c r="O810" s="215">
        <f>'[1]زنجان قره پشتلو یورت شهر'!R36</f>
        <v>0</v>
      </c>
      <c r="P810" s="215"/>
      <c r="Q810" s="215" t="str">
        <f>'زنجان قره پشتلو یورت شهر'!T43</f>
        <v>*</v>
      </c>
      <c r="R810" s="215"/>
      <c r="S810" s="215" t="str">
        <f>'زنجان قره پشتلو یورت شهر'!S43</f>
        <v>*</v>
      </c>
      <c r="T810" s="215"/>
      <c r="U810" s="136">
        <v>29</v>
      </c>
      <c r="V810" s="136">
        <v>93</v>
      </c>
    </row>
    <row r="811" spans="1:22" ht="19.5" customHeight="1" x14ac:dyDescent="0.25">
      <c r="A811" s="69">
        <v>7</v>
      </c>
      <c r="B811" s="264"/>
      <c r="C811" s="217">
        <v>240</v>
      </c>
      <c r="D811" s="215">
        <v>37</v>
      </c>
      <c r="E811" s="444"/>
      <c r="F811" s="215" t="s">
        <v>1818</v>
      </c>
      <c r="G811" s="215" t="s">
        <v>765</v>
      </c>
      <c r="H811" s="215" t="s">
        <v>1808</v>
      </c>
      <c r="I811" s="215" t="s">
        <v>1784</v>
      </c>
      <c r="J811" s="215" t="s">
        <v>1573</v>
      </c>
      <c r="K811" s="215" t="str">
        <f>'زنجان قره پشتلو یورت شهر'!J44</f>
        <v>97/11/9</v>
      </c>
      <c r="L811" s="215">
        <f>'[1]زنجان قره پشتلو یورت شهر'!G58</f>
        <v>0</v>
      </c>
      <c r="M811" s="215">
        <f>'[1]زنجان قره پشتلو یورت شهر'!H58</f>
        <v>0</v>
      </c>
      <c r="N811" s="215" t="str">
        <f>'زنجان قره پشتلو یورت شهر'!Q44</f>
        <v>*</v>
      </c>
      <c r="O811" s="215">
        <f>'[1]زنجان قره پشتلو یورت شهر'!R58</f>
        <v>0</v>
      </c>
      <c r="P811" s="215"/>
      <c r="Q811" s="215" t="str">
        <f>'زنجان قره پشتلو یورت شهر'!T44</f>
        <v>*</v>
      </c>
      <c r="R811" s="215"/>
      <c r="S811" s="215" t="str">
        <f>'زنجان قره پشتلو یورت شهر'!S44</f>
        <v>*</v>
      </c>
      <c r="T811" s="215"/>
      <c r="U811" s="136">
        <v>29</v>
      </c>
      <c r="V811" s="136">
        <v>90</v>
      </c>
    </row>
    <row r="812" spans="1:22" ht="19.5" customHeight="1" x14ac:dyDescent="0.25">
      <c r="A812" s="69">
        <v>7</v>
      </c>
      <c r="B812" s="264"/>
      <c r="C812" s="217">
        <v>241</v>
      </c>
      <c r="D812" s="215">
        <v>38</v>
      </c>
      <c r="E812" s="444"/>
      <c r="F812" s="215" t="s">
        <v>1825</v>
      </c>
      <c r="G812" s="215" t="s">
        <v>772</v>
      </c>
      <c r="H812" s="215" t="s">
        <v>1808</v>
      </c>
      <c r="I812" s="215" t="s">
        <v>1784</v>
      </c>
      <c r="J812" s="215" t="s">
        <v>1573</v>
      </c>
      <c r="K812" s="215" t="str">
        <f>'زنجان قره پشتلو یورت شهر'!J45</f>
        <v>97/11/10</v>
      </c>
      <c r="L812" s="215">
        <f>'[1]زنجان قره پشتلو یورت شهر'!G66</f>
        <v>0</v>
      </c>
      <c r="M812" s="215">
        <f>'[1]زنجان قره پشتلو یورت شهر'!H66</f>
        <v>0</v>
      </c>
      <c r="N812" s="215" t="str">
        <f>'زنجان قره پشتلو یورت شهر'!Q45</f>
        <v>*</v>
      </c>
      <c r="O812" s="215">
        <f>'[1]زنجان قره پشتلو یورت شهر'!R66</f>
        <v>0</v>
      </c>
      <c r="P812" s="215"/>
      <c r="Q812" s="215" t="str">
        <f>'زنجان قره پشتلو یورت شهر'!T45</f>
        <v>*</v>
      </c>
      <c r="R812" s="215"/>
      <c r="S812" s="215" t="str">
        <f>'زنجان قره پشتلو یورت شهر'!S45</f>
        <v>*</v>
      </c>
      <c r="T812" s="215"/>
      <c r="U812" s="136">
        <v>23</v>
      </c>
      <c r="V812" s="136">
        <v>78</v>
      </c>
    </row>
    <row r="813" spans="1:22" ht="19.5" customHeight="1" x14ac:dyDescent="0.25">
      <c r="A813" s="69">
        <v>7</v>
      </c>
      <c r="B813" s="264"/>
      <c r="C813" s="217">
        <v>242</v>
      </c>
      <c r="D813" s="215">
        <v>39</v>
      </c>
      <c r="E813" s="444"/>
      <c r="F813" s="215" t="s">
        <v>1790</v>
      </c>
      <c r="G813" s="215" t="s">
        <v>743</v>
      </c>
      <c r="H813" s="215" t="s">
        <v>1783</v>
      </c>
      <c r="I813" s="215" t="s">
        <v>1784</v>
      </c>
      <c r="J813" s="215" t="s">
        <v>1573</v>
      </c>
      <c r="K813" s="215" t="str">
        <f>'زنجان قره پشتلو یورت شهر'!J46</f>
        <v>97/11/16</v>
      </c>
      <c r="L813" s="215">
        <f>'[1]زنجان قره پشتلو یورت شهر'!G14</f>
        <v>0</v>
      </c>
      <c r="M813" s="215">
        <f>'[1]زنجان قره پشتلو یورت شهر'!H14</f>
        <v>0</v>
      </c>
      <c r="N813" s="215" t="str">
        <f>'زنجان قره پشتلو یورت شهر'!Q46</f>
        <v>*</v>
      </c>
      <c r="O813" s="215">
        <f>'[1]زنجان قره پشتلو یورت شهر'!R14</f>
        <v>0</v>
      </c>
      <c r="P813" s="215"/>
      <c r="Q813" s="215" t="str">
        <f>'زنجان قره پشتلو یورت شهر'!T46</f>
        <v>*</v>
      </c>
      <c r="R813" s="215"/>
      <c r="S813" s="215" t="str">
        <f>'زنجان قره پشتلو یورت شهر'!S46</f>
        <v>*</v>
      </c>
      <c r="T813" s="215"/>
      <c r="U813" s="136">
        <v>22</v>
      </c>
      <c r="V813" s="136">
        <v>71</v>
      </c>
    </row>
    <row r="814" spans="1:22" ht="19.5" customHeight="1" x14ac:dyDescent="0.25">
      <c r="A814" s="69">
        <v>7</v>
      </c>
      <c r="B814" s="264"/>
      <c r="C814" s="217">
        <v>243</v>
      </c>
      <c r="D814" s="215">
        <v>40</v>
      </c>
      <c r="E814" s="444"/>
      <c r="F814" s="215" t="s">
        <v>1807</v>
      </c>
      <c r="G814" s="215" t="s">
        <v>756</v>
      </c>
      <c r="H814" s="215" t="s">
        <v>1808</v>
      </c>
      <c r="I814" s="215" t="s">
        <v>1784</v>
      </c>
      <c r="J814" s="215" t="s">
        <v>1573</v>
      </c>
      <c r="K814" s="215" t="str">
        <f>'زنجان قره پشتلو یورت شهر'!J47</f>
        <v>97/11/11</v>
      </c>
      <c r="L814" s="215">
        <f>'[1]زنجان قره پشتلو یورت شهر'!G38</f>
        <v>0</v>
      </c>
      <c r="M814" s="215">
        <f>'[1]زنجان قره پشتلو یورت شهر'!H38</f>
        <v>0</v>
      </c>
      <c r="N814" s="215" t="str">
        <f>'زنجان قره پشتلو یورت شهر'!Q47</f>
        <v>*</v>
      </c>
      <c r="O814" s="215">
        <f>'[1]زنجان قره پشتلو یورت شهر'!R38</f>
        <v>0</v>
      </c>
      <c r="P814" s="215"/>
      <c r="Q814" s="215" t="str">
        <f>'زنجان قره پشتلو یورت شهر'!T47</f>
        <v>*</v>
      </c>
      <c r="R814" s="215"/>
      <c r="S814" s="215" t="str">
        <f>'زنجان قره پشتلو یورت شهر'!S47</f>
        <v>*</v>
      </c>
      <c r="T814" s="215"/>
      <c r="U814" s="136">
        <v>21</v>
      </c>
      <c r="V814" s="136">
        <v>51</v>
      </c>
    </row>
    <row r="815" spans="1:22" ht="19.5" customHeight="1" x14ac:dyDescent="0.25">
      <c r="A815" s="69">
        <v>7</v>
      </c>
      <c r="B815" s="264"/>
      <c r="C815" s="217">
        <v>244</v>
      </c>
      <c r="D815" s="215">
        <v>41</v>
      </c>
      <c r="E815" s="444"/>
      <c r="F815" s="215" t="s">
        <v>1820</v>
      </c>
      <c r="G815" s="215" t="s">
        <v>767</v>
      </c>
      <c r="H815" s="215" t="s">
        <v>1808</v>
      </c>
      <c r="I815" s="215" t="s">
        <v>1784</v>
      </c>
      <c r="J815" s="215" t="s">
        <v>1573</v>
      </c>
      <c r="K815" s="215" t="str">
        <f>'زنجان قره پشتلو یورت شهر'!J48</f>
        <v>97/11/11</v>
      </c>
      <c r="L815" s="215">
        <f>'[1]زنجان قره پشتلو یورت شهر'!G61</f>
        <v>0</v>
      </c>
      <c r="M815" s="215">
        <f>'[1]زنجان قره پشتلو یورت شهر'!H61</f>
        <v>0</v>
      </c>
      <c r="N815" s="215" t="str">
        <f>'زنجان قره پشتلو یورت شهر'!Q48</f>
        <v>*</v>
      </c>
      <c r="O815" s="215">
        <f>'[1]زنجان قره پشتلو یورت شهر'!R61</f>
        <v>0</v>
      </c>
      <c r="P815" s="215"/>
      <c r="Q815" s="215" t="str">
        <f>'زنجان قره پشتلو یورت شهر'!T48</f>
        <v>*</v>
      </c>
      <c r="R815" s="215"/>
      <c r="S815" s="215" t="str">
        <f>'زنجان قره پشتلو یورت شهر'!S48</f>
        <v>*</v>
      </c>
      <c r="T815" s="215"/>
      <c r="U815" s="102">
        <v>19</v>
      </c>
      <c r="V815" s="102">
        <v>58</v>
      </c>
    </row>
    <row r="816" spans="1:22" ht="19.5" customHeight="1" x14ac:dyDescent="0.25">
      <c r="A816" s="69">
        <v>7</v>
      </c>
      <c r="B816" s="264"/>
      <c r="C816" s="217">
        <v>245</v>
      </c>
      <c r="D816" s="215">
        <v>42</v>
      </c>
      <c r="E816" s="444"/>
      <c r="F816" s="215" t="s">
        <v>1815</v>
      </c>
      <c r="G816" s="215" t="s">
        <v>762</v>
      </c>
      <c r="H816" s="215" t="s">
        <v>1808</v>
      </c>
      <c r="I816" s="215" t="s">
        <v>1784</v>
      </c>
      <c r="J816" s="215" t="s">
        <v>1573</v>
      </c>
      <c r="K816" s="215" t="str">
        <f>'زنجان قره پشتلو یورت شهر'!J49</f>
        <v>97/11/11</v>
      </c>
      <c r="L816" s="215">
        <f>'[1]زنجان قره پشتلو یورت شهر'!G45</f>
        <v>0</v>
      </c>
      <c r="M816" s="215">
        <f>'[1]زنجان قره پشتلو یورت شهر'!H45</f>
        <v>0</v>
      </c>
      <c r="N816" s="215" t="str">
        <f>'زنجان قره پشتلو یورت شهر'!Q49</f>
        <v>*</v>
      </c>
      <c r="O816" s="215">
        <f>'[1]زنجان قره پشتلو یورت شهر'!R45</f>
        <v>0</v>
      </c>
      <c r="P816" s="215"/>
      <c r="Q816" s="215" t="str">
        <f>'زنجان قره پشتلو یورت شهر'!T49</f>
        <v>*</v>
      </c>
      <c r="R816" s="215"/>
      <c r="S816" s="215" t="str">
        <f>'زنجان قره پشتلو یورت شهر'!S49</f>
        <v>*</v>
      </c>
      <c r="T816" s="215"/>
      <c r="U816" s="102">
        <v>19</v>
      </c>
      <c r="V816" s="102">
        <v>52</v>
      </c>
    </row>
    <row r="817" spans="1:35" ht="19.5" customHeight="1" x14ac:dyDescent="0.25">
      <c r="A817" s="69">
        <v>7</v>
      </c>
      <c r="B817" s="264"/>
      <c r="C817" s="217">
        <v>246</v>
      </c>
      <c r="D817" s="215">
        <v>43</v>
      </c>
      <c r="E817" s="444"/>
      <c r="F817" s="215" t="s">
        <v>1824</v>
      </c>
      <c r="G817" s="215" t="s">
        <v>771</v>
      </c>
      <c r="H817" s="215" t="s">
        <v>1808</v>
      </c>
      <c r="I817" s="215" t="s">
        <v>1784</v>
      </c>
      <c r="J817" s="215" t="s">
        <v>1573</v>
      </c>
      <c r="K817" s="215" t="str">
        <f>'زنجان قره پشتلو یورت شهر'!J50</f>
        <v>97/11/11</v>
      </c>
      <c r="L817" s="215">
        <f>'[1]زنجان قره پشتلو یورت شهر'!G65</f>
        <v>0</v>
      </c>
      <c r="M817" s="215">
        <f>'[1]زنجان قره پشتلو یورت شهر'!H65</f>
        <v>0</v>
      </c>
      <c r="N817" s="215" t="str">
        <f>'زنجان قره پشتلو یورت شهر'!Q50</f>
        <v>*</v>
      </c>
      <c r="O817" s="215">
        <f>'[1]زنجان قره پشتلو یورت شهر'!R65</f>
        <v>0</v>
      </c>
      <c r="P817" s="215"/>
      <c r="Q817" s="215" t="str">
        <f>'زنجان قره پشتلو یورت شهر'!T50</f>
        <v>*</v>
      </c>
      <c r="R817" s="215"/>
      <c r="S817" s="215" t="str">
        <f>'زنجان قره پشتلو یورت شهر'!S50</f>
        <v>*</v>
      </c>
      <c r="T817" s="215"/>
      <c r="U817" s="102">
        <v>18</v>
      </c>
      <c r="V817" s="102">
        <v>63</v>
      </c>
    </row>
    <row r="818" spans="1:35" ht="19.5" customHeight="1" x14ac:dyDescent="0.25">
      <c r="A818" s="69">
        <v>7</v>
      </c>
      <c r="B818" s="264"/>
      <c r="C818" s="217">
        <v>247</v>
      </c>
      <c r="D818" s="215">
        <v>44</v>
      </c>
      <c r="E818" s="444"/>
      <c r="F818" s="215" t="s">
        <v>1826</v>
      </c>
      <c r="G818" s="215" t="s">
        <v>773</v>
      </c>
      <c r="H818" s="215" t="s">
        <v>776</v>
      </c>
      <c r="I818" s="215" t="s">
        <v>1784</v>
      </c>
      <c r="J818" s="215" t="s">
        <v>1573</v>
      </c>
      <c r="K818" s="215" t="str">
        <f>'زنجان قره پشتلو یورت شهر'!J51</f>
        <v>97/11/11</v>
      </c>
      <c r="L818" s="215">
        <f>'[1]زنجان قره پشتلو یورت شهر'!G71</f>
        <v>0</v>
      </c>
      <c r="M818" s="215">
        <f>'[1]زنجان قره پشتلو یورت شهر'!H71</f>
        <v>0</v>
      </c>
      <c r="N818" s="215" t="str">
        <f>'زنجان قره پشتلو یورت شهر'!Q51</f>
        <v>*</v>
      </c>
      <c r="O818" s="215">
        <f>'[1]زنجان قره پشتلو یورت شهر'!R71</f>
        <v>0</v>
      </c>
      <c r="P818" s="215"/>
      <c r="Q818" s="215" t="str">
        <f>'زنجان قره پشتلو یورت شهر'!T51</f>
        <v>*</v>
      </c>
      <c r="R818" s="215"/>
      <c r="S818" s="215" t="str">
        <f>'زنجان قره پشتلو یورت شهر'!S51</f>
        <v>*</v>
      </c>
      <c r="T818" s="215"/>
      <c r="U818" s="102">
        <v>16</v>
      </c>
      <c r="V818" s="102">
        <v>34</v>
      </c>
    </row>
    <row r="819" spans="1:35" ht="19.5" customHeight="1" x14ac:dyDescent="0.25">
      <c r="A819" s="69">
        <v>7</v>
      </c>
      <c r="B819" s="264"/>
      <c r="C819" s="217">
        <v>248</v>
      </c>
      <c r="D819" s="215">
        <v>45</v>
      </c>
      <c r="E819" s="444"/>
      <c r="F819" s="215" t="s">
        <v>1793</v>
      </c>
      <c r="G819" s="215" t="s">
        <v>745</v>
      </c>
      <c r="H819" s="215" t="s">
        <v>1783</v>
      </c>
      <c r="I819" s="215" t="s">
        <v>1784</v>
      </c>
      <c r="J819" s="215" t="s">
        <v>1573</v>
      </c>
      <c r="K819" s="215" t="str">
        <f>'زنجان قره پشتلو یورت شهر'!J52</f>
        <v>97/11/11</v>
      </c>
      <c r="L819" s="215">
        <f>'[1]زنجان قره پشتلو یورت شهر'!G18</f>
        <v>0</v>
      </c>
      <c r="M819" s="215">
        <f>'[1]زنجان قره پشتلو یورت شهر'!H18</f>
        <v>0</v>
      </c>
      <c r="N819" s="215" t="str">
        <f>'زنجان قره پشتلو یورت شهر'!Q52</f>
        <v>*</v>
      </c>
      <c r="O819" s="215">
        <f>'[1]زنجان قره پشتلو یورت شهر'!R18</f>
        <v>0</v>
      </c>
      <c r="P819" s="215"/>
      <c r="Q819" s="215" t="str">
        <f>'زنجان قره پشتلو یورت شهر'!T52</f>
        <v>*</v>
      </c>
      <c r="R819" s="215"/>
      <c r="S819" s="215" t="str">
        <f>'زنجان قره پشتلو یورت شهر'!S52</f>
        <v>*</v>
      </c>
      <c r="T819" s="215"/>
      <c r="U819" s="102">
        <v>12</v>
      </c>
      <c r="V819" s="102">
        <v>37</v>
      </c>
    </row>
    <row r="820" spans="1:35" ht="19.5" customHeight="1" x14ac:dyDescent="0.25">
      <c r="A820" s="69">
        <v>7</v>
      </c>
      <c r="B820" s="264"/>
      <c r="C820" s="217">
        <v>249</v>
      </c>
      <c r="D820" s="215">
        <v>46</v>
      </c>
      <c r="E820" s="444"/>
      <c r="F820" s="215" t="s">
        <v>1785</v>
      </c>
      <c r="G820" s="215" t="s">
        <v>581</v>
      </c>
      <c r="H820" s="215" t="s">
        <v>1783</v>
      </c>
      <c r="I820" s="215" t="s">
        <v>1784</v>
      </c>
      <c r="J820" s="215" t="s">
        <v>1573</v>
      </c>
      <c r="K820" s="215" t="str">
        <f>'زنجان قره پشتلو یورت شهر'!J53</f>
        <v>97/11/11</v>
      </c>
      <c r="L820" s="215">
        <f>'[1]زنجان قره پشتلو یورت شهر'!G9</f>
        <v>0</v>
      </c>
      <c r="M820" s="215">
        <f>'[1]زنجان قره پشتلو یورت شهر'!H9</f>
        <v>0</v>
      </c>
      <c r="N820" s="215" t="str">
        <f>'زنجان قره پشتلو یورت شهر'!Q53</f>
        <v>*</v>
      </c>
      <c r="O820" s="215">
        <f>'[1]زنجان قره پشتلو یورت شهر'!R9</f>
        <v>0</v>
      </c>
      <c r="P820" s="215"/>
      <c r="Q820" s="215" t="str">
        <f>'زنجان قره پشتلو یورت شهر'!T53</f>
        <v>*</v>
      </c>
      <c r="R820" s="215"/>
      <c r="S820" s="215" t="str">
        <f>'زنجان قره پشتلو یورت شهر'!S53</f>
        <v>*</v>
      </c>
      <c r="T820" s="215"/>
      <c r="U820" s="102">
        <v>11</v>
      </c>
      <c r="V820" s="102">
        <v>36</v>
      </c>
    </row>
    <row r="821" spans="1:35" ht="19.5" customHeight="1" x14ac:dyDescent="0.25">
      <c r="A821" s="69">
        <v>7</v>
      </c>
      <c r="B821" s="264"/>
      <c r="C821" s="217">
        <v>250</v>
      </c>
      <c r="D821" s="215">
        <v>47</v>
      </c>
      <c r="E821" s="444"/>
      <c r="F821" s="215" t="s">
        <v>1795</v>
      </c>
      <c r="G821" s="215" t="s">
        <v>747</v>
      </c>
      <c r="H821" s="215" t="s">
        <v>1783</v>
      </c>
      <c r="I821" s="215" t="s">
        <v>1784</v>
      </c>
      <c r="J821" s="215" t="s">
        <v>1573</v>
      </c>
      <c r="K821" s="215" t="str">
        <f>'زنجان قره پشتلو یورت شهر'!J54</f>
        <v>97/11/11</v>
      </c>
      <c r="L821" s="215">
        <f>'[1]زنجان قره پشتلو یورت شهر'!G20</f>
        <v>0</v>
      </c>
      <c r="M821" s="215">
        <f>'[1]زنجان قره پشتلو یورت شهر'!H20</f>
        <v>0</v>
      </c>
      <c r="N821" s="215" t="str">
        <f>'زنجان قره پشتلو یورت شهر'!Q54</f>
        <v>*</v>
      </c>
      <c r="O821" s="215">
        <f>'[1]زنجان قره پشتلو یورت شهر'!R20</f>
        <v>0</v>
      </c>
      <c r="P821" s="215"/>
      <c r="Q821" s="215" t="str">
        <f>'زنجان قره پشتلو یورت شهر'!T54</f>
        <v>*</v>
      </c>
      <c r="R821" s="215"/>
      <c r="S821" s="215" t="str">
        <f>'زنجان قره پشتلو یورت شهر'!S54</f>
        <v>*</v>
      </c>
      <c r="T821" s="215"/>
      <c r="U821" s="102">
        <v>11</v>
      </c>
      <c r="V821" s="102">
        <v>31</v>
      </c>
    </row>
    <row r="822" spans="1:35" ht="19.5" customHeight="1" x14ac:dyDescent="0.25">
      <c r="A822" s="69">
        <v>7</v>
      </c>
      <c r="B822" s="264"/>
      <c r="C822" s="217">
        <v>251</v>
      </c>
      <c r="D822" s="215">
        <v>48</v>
      </c>
      <c r="E822" s="444"/>
      <c r="F822" s="215" t="s">
        <v>1791</v>
      </c>
      <c r="G822" s="215" t="s">
        <v>744</v>
      </c>
      <c r="H822" s="215" t="s">
        <v>1783</v>
      </c>
      <c r="I822" s="215" t="s">
        <v>1784</v>
      </c>
      <c r="J822" s="215" t="s">
        <v>1573</v>
      </c>
      <c r="K822" s="215" t="str">
        <f>'زنجان قره پشتلو یورت شهر'!J55</f>
        <v>97/11/11</v>
      </c>
      <c r="L822" s="215">
        <f>'[1]زنجان قره پشتلو یورت شهر'!G15</f>
        <v>0</v>
      </c>
      <c r="M822" s="215">
        <f>'[1]زنجان قره پشتلو یورت شهر'!H15</f>
        <v>0</v>
      </c>
      <c r="N822" s="215" t="str">
        <f>'زنجان قره پشتلو یورت شهر'!Q55</f>
        <v>*</v>
      </c>
      <c r="O822" s="215">
        <f>'[1]زنجان قره پشتلو یورت شهر'!R15</f>
        <v>0</v>
      </c>
      <c r="P822" s="215"/>
      <c r="Q822" s="215" t="str">
        <f>'زنجان قره پشتلو یورت شهر'!T55</f>
        <v>*</v>
      </c>
      <c r="R822" s="215"/>
      <c r="S822" s="215" t="str">
        <f>'زنجان قره پشتلو یورت شهر'!S55</f>
        <v>*</v>
      </c>
      <c r="T822" s="215"/>
      <c r="U822" s="102">
        <v>9</v>
      </c>
      <c r="V822" s="102">
        <v>44</v>
      </c>
    </row>
    <row r="823" spans="1:35" ht="19.5" customHeight="1" x14ac:dyDescent="0.25">
      <c r="A823" s="69">
        <v>7</v>
      </c>
      <c r="B823" s="264"/>
      <c r="C823" s="217">
        <v>252</v>
      </c>
      <c r="D823" s="215">
        <v>49</v>
      </c>
      <c r="E823" s="444"/>
      <c r="F823" s="215" t="s">
        <v>1787</v>
      </c>
      <c r="G823" s="215" t="s">
        <v>740</v>
      </c>
      <c r="H823" s="215" t="s">
        <v>1783</v>
      </c>
      <c r="I823" s="215" t="s">
        <v>1784</v>
      </c>
      <c r="J823" s="215" t="s">
        <v>1573</v>
      </c>
      <c r="K823" s="215" t="str">
        <f>'زنجان قره پشتلو یورت شهر'!J56</f>
        <v>97/11/11</v>
      </c>
      <c r="L823" s="215">
        <f>'[1]زنجان قره پشتلو یورت شهر'!G11</f>
        <v>0</v>
      </c>
      <c r="M823" s="215">
        <f>'[1]زنجان قره پشتلو یورت شهر'!H11</f>
        <v>0</v>
      </c>
      <c r="N823" s="215" t="str">
        <f>'زنجان قره پشتلو یورت شهر'!Q56</f>
        <v>*</v>
      </c>
      <c r="O823" s="215">
        <f>'[1]زنجان قره پشتلو یورت شهر'!R11</f>
        <v>0</v>
      </c>
      <c r="P823" s="215"/>
      <c r="Q823" s="215" t="str">
        <f>'زنجان قره پشتلو یورت شهر'!T56</f>
        <v>*</v>
      </c>
      <c r="R823" s="215"/>
      <c r="S823" s="215" t="str">
        <f>'زنجان قره پشتلو یورت شهر'!S56</f>
        <v>*</v>
      </c>
      <c r="T823" s="215"/>
      <c r="U823" s="102">
        <v>6</v>
      </c>
      <c r="V823" s="102">
        <v>19</v>
      </c>
    </row>
    <row r="824" spans="1:35" ht="19.5" customHeight="1" x14ac:dyDescent="0.25">
      <c r="A824" s="69">
        <v>7</v>
      </c>
      <c r="B824" s="264"/>
      <c r="C824" s="217">
        <v>253</v>
      </c>
      <c r="D824" s="215">
        <v>50</v>
      </c>
      <c r="E824" s="444"/>
      <c r="F824" s="215" t="s">
        <v>1794</v>
      </c>
      <c r="G824" s="215" t="s">
        <v>746</v>
      </c>
      <c r="H824" s="215" t="s">
        <v>1783</v>
      </c>
      <c r="I824" s="215" t="s">
        <v>1784</v>
      </c>
      <c r="J824" s="215" t="s">
        <v>1573</v>
      </c>
      <c r="K824" s="215" t="str">
        <f>'زنجان قره پشتلو یورت شهر'!J57</f>
        <v>97/11/11</v>
      </c>
      <c r="L824" s="215">
        <f>'[1]زنجان قره پشتلو یورت شهر'!G19</f>
        <v>0</v>
      </c>
      <c r="M824" s="215">
        <f>'[1]زنجان قره پشتلو یورت شهر'!H19</f>
        <v>0</v>
      </c>
      <c r="N824" s="215" t="str">
        <f>'زنجان قره پشتلو یورت شهر'!Q57</f>
        <v>*</v>
      </c>
      <c r="O824" s="215">
        <f>'[1]زنجان قره پشتلو یورت شهر'!R19</f>
        <v>0</v>
      </c>
      <c r="P824" s="215"/>
      <c r="Q824" s="215" t="str">
        <f>'زنجان قره پشتلو یورت شهر'!T57</f>
        <v>*</v>
      </c>
      <c r="R824" s="215"/>
      <c r="S824" s="215" t="str">
        <f>'زنجان قره پشتلو یورت شهر'!S57</f>
        <v>*</v>
      </c>
      <c r="T824" s="215"/>
      <c r="U824" s="102">
        <v>6</v>
      </c>
      <c r="V824" s="102">
        <v>19</v>
      </c>
    </row>
    <row r="825" spans="1:35" ht="19.5" customHeight="1" x14ac:dyDescent="0.25">
      <c r="A825" s="69">
        <v>7</v>
      </c>
      <c r="B825" s="264"/>
      <c r="C825" s="217">
        <v>254</v>
      </c>
      <c r="D825" s="215">
        <v>51</v>
      </c>
      <c r="E825" s="444"/>
      <c r="F825" s="215" t="s">
        <v>1811</v>
      </c>
      <c r="G825" s="215" t="s">
        <v>759</v>
      </c>
      <c r="H825" s="215" t="s">
        <v>1808</v>
      </c>
      <c r="I825" s="215" t="s">
        <v>1784</v>
      </c>
      <c r="J825" s="215" t="s">
        <v>1573</v>
      </c>
      <c r="K825" s="215" t="str">
        <f>'زنجان قره پشتلو یورت شهر'!J58</f>
        <v>97/11/11</v>
      </c>
      <c r="L825" s="215">
        <f>'[1]زنجان قره پشتلو یورت شهر'!G41</f>
        <v>0</v>
      </c>
      <c r="M825" s="215">
        <f>'[1]زنجان قره پشتلو یورت شهر'!H41</f>
        <v>0</v>
      </c>
      <c r="N825" s="215" t="str">
        <f>'زنجان قره پشتلو یورت شهر'!Q58</f>
        <v>*</v>
      </c>
      <c r="O825" s="215">
        <f>'[1]زنجان قره پشتلو یورت شهر'!R41</f>
        <v>0</v>
      </c>
      <c r="P825" s="215"/>
      <c r="Q825" s="215" t="str">
        <f>'زنجان قره پشتلو یورت شهر'!T58</f>
        <v>*</v>
      </c>
      <c r="R825" s="215"/>
      <c r="S825" s="215" t="str">
        <f>'زنجان قره پشتلو یورت شهر'!S58</f>
        <v>*</v>
      </c>
      <c r="T825" s="215"/>
      <c r="U825" s="102">
        <v>6</v>
      </c>
      <c r="V825" s="102">
        <v>15</v>
      </c>
    </row>
    <row r="826" spans="1:35" ht="19.5" customHeight="1" x14ac:dyDescent="0.25">
      <c r="A826" s="69">
        <v>7</v>
      </c>
      <c r="B826" s="264"/>
      <c r="C826" s="217">
        <v>255</v>
      </c>
      <c r="D826" s="215">
        <v>52</v>
      </c>
      <c r="E826" s="444"/>
      <c r="F826" s="215" t="s">
        <v>1813</v>
      </c>
      <c r="G826" s="215" t="s">
        <v>716</v>
      </c>
      <c r="H826" s="215" t="s">
        <v>1808</v>
      </c>
      <c r="I826" s="215" t="s">
        <v>1784</v>
      </c>
      <c r="J826" s="215" t="s">
        <v>1573</v>
      </c>
      <c r="K826" s="215">
        <f>'زنجان قره پشتلو یورت شهر'!J59</f>
        <v>0</v>
      </c>
      <c r="L826" s="215">
        <f>'[1]زنجان قره پشتلو یورت شهر'!G43</f>
        <v>0</v>
      </c>
      <c r="M826" s="215">
        <f>'[1]زنجان قره پشتلو یورت شهر'!H43</f>
        <v>0</v>
      </c>
      <c r="N826" s="215">
        <f>'زنجان قره پشتلو یورت شهر'!Q59</f>
        <v>0</v>
      </c>
      <c r="O826" s="215">
        <f>'[1]زنجان قره پشتلو یورت شهر'!R43</f>
        <v>0</v>
      </c>
      <c r="P826" s="215"/>
      <c r="Q826" s="215">
        <f>'زنجان قره پشتلو یورت شهر'!T59</f>
        <v>0</v>
      </c>
      <c r="R826" s="215"/>
      <c r="S826" s="215">
        <f>'زنجان قره پشتلو یورت شهر'!S59</f>
        <v>0</v>
      </c>
      <c r="T826" s="215"/>
      <c r="U826" s="54">
        <v>1</v>
      </c>
      <c r="V826" s="54">
        <v>2</v>
      </c>
    </row>
    <row r="827" spans="1:35" s="56" customFormat="1" ht="19.5" customHeight="1" x14ac:dyDescent="0.25">
      <c r="A827" s="61"/>
      <c r="B827" s="264"/>
      <c r="C827" s="51"/>
      <c r="D827" s="54"/>
      <c r="E827" s="444"/>
      <c r="F827" s="54"/>
      <c r="G827" s="54"/>
      <c r="H827" s="54"/>
      <c r="I827" s="54"/>
      <c r="J827" s="54"/>
      <c r="K827" s="447" t="s">
        <v>1947</v>
      </c>
      <c r="L827" s="448"/>
      <c r="M827" s="226" t="s">
        <v>994</v>
      </c>
      <c r="N827" s="226">
        <f>COUNTIF(N828:N866,"*")</f>
        <v>39</v>
      </c>
      <c r="O827" s="447" t="s">
        <v>1938</v>
      </c>
      <c r="P827" s="448"/>
      <c r="Q827" s="226">
        <f>COUNTIF(N828:N863,"*")</f>
        <v>36</v>
      </c>
      <c r="R827" s="447" t="s">
        <v>1936</v>
      </c>
      <c r="S827" s="448"/>
      <c r="T827" s="226">
        <f>COUNTIF(S864:S866,"*")</f>
        <v>3</v>
      </c>
      <c r="U827" s="55"/>
      <c r="V827" s="55"/>
      <c r="W827"/>
      <c r="X827"/>
      <c r="Y827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</row>
    <row r="828" spans="1:35" s="56" customFormat="1" ht="19.5" customHeight="1" x14ac:dyDescent="0.25">
      <c r="A828" s="70">
        <v>8</v>
      </c>
      <c r="B828" s="232"/>
      <c r="C828" s="217">
        <v>256</v>
      </c>
      <c r="D828" s="215">
        <v>1</v>
      </c>
      <c r="E828" s="444"/>
      <c r="F828" s="215" t="s">
        <v>1875</v>
      </c>
      <c r="G828" s="215" t="s">
        <v>924</v>
      </c>
      <c r="H828" s="215" t="s">
        <v>924</v>
      </c>
      <c r="I828" s="215" t="s">
        <v>859</v>
      </c>
      <c r="J828" s="215" t="s">
        <v>1838</v>
      </c>
      <c r="K828" s="215" t="str">
        <f>'طارم چورزق یورت شهر'!J7</f>
        <v>97/10/20</v>
      </c>
      <c r="L828" s="215" t="str">
        <f>'[1]طارم چورزق یورت شهر'!F56</f>
        <v>*</v>
      </c>
      <c r="M828" s="215">
        <f>'[1]طارم چورزق یورت شهر'!G56</f>
        <v>0</v>
      </c>
      <c r="N828" s="215" t="str">
        <f>'[1]طارم چورزق یورت شهر'!Q56</f>
        <v>*</v>
      </c>
      <c r="O828" s="215">
        <f>'[1]طارم چورزق یورت شهر'!R56</f>
        <v>0</v>
      </c>
      <c r="P828" s="215"/>
      <c r="Q828" s="215" t="str">
        <f>'[1]طارم چورزق یورت شهر'!T56</f>
        <v>*</v>
      </c>
      <c r="R828" s="215"/>
      <c r="S828" s="215" t="str">
        <f>'[1]طارم چورزق یورت شهر'!S56</f>
        <v>*</v>
      </c>
      <c r="T828" s="215"/>
      <c r="U828" s="136">
        <v>386</v>
      </c>
      <c r="V828" s="136">
        <v>1169</v>
      </c>
      <c r="W828"/>
      <c r="X828"/>
      <c r="Y828"/>
      <c r="Z828"/>
      <c r="AA828"/>
      <c r="AB828"/>
      <c r="AC828"/>
      <c r="AD828"/>
      <c r="AE828"/>
      <c r="AF828"/>
      <c r="AG828"/>
      <c r="AH828"/>
      <c r="AI828"/>
    </row>
    <row r="829" spans="1:35" s="56" customFormat="1" ht="19.5" customHeight="1" x14ac:dyDescent="0.25">
      <c r="A829" s="70">
        <v>8</v>
      </c>
      <c r="B829" s="232"/>
      <c r="C829" s="217">
        <v>257</v>
      </c>
      <c r="D829" s="215">
        <v>2</v>
      </c>
      <c r="E829" s="444"/>
      <c r="F829" s="215" t="s">
        <v>1867</v>
      </c>
      <c r="G829" s="215" t="s">
        <v>917</v>
      </c>
      <c r="H829" s="215" t="s">
        <v>924</v>
      </c>
      <c r="I829" s="215" t="s">
        <v>859</v>
      </c>
      <c r="J829" s="215" t="s">
        <v>1838</v>
      </c>
      <c r="K829" s="215" t="str">
        <f>'طارم چورزق یورت شهر'!J8</f>
        <v>97/10/18</v>
      </c>
      <c r="L829" s="215" t="str">
        <f>'[1]طارم چورزق یورت شهر'!F43</f>
        <v>*</v>
      </c>
      <c r="M829" s="215">
        <f>'[1]طارم چورزق یورت شهر'!G43</f>
        <v>0</v>
      </c>
      <c r="N829" s="215" t="str">
        <f>'[1]طارم چورزق یورت شهر'!Q43</f>
        <v>*</v>
      </c>
      <c r="O829" s="215">
        <f>'[1]طارم چورزق یورت شهر'!R43</f>
        <v>0</v>
      </c>
      <c r="P829" s="215"/>
      <c r="Q829" s="215" t="str">
        <f>'[1]طارم چورزق یورت شهر'!T43</f>
        <v>*</v>
      </c>
      <c r="R829" s="215"/>
      <c r="S829" s="215" t="str">
        <f>'[1]طارم چورزق یورت شهر'!S43</f>
        <v>*</v>
      </c>
      <c r="T829" s="215"/>
      <c r="U829" s="136">
        <v>347</v>
      </c>
      <c r="V829" s="136">
        <v>1149</v>
      </c>
      <c r="W829"/>
      <c r="X829"/>
      <c r="Y829"/>
      <c r="Z829"/>
      <c r="AA829"/>
      <c r="AB829"/>
      <c r="AC829"/>
      <c r="AD829"/>
      <c r="AE829"/>
      <c r="AF829"/>
      <c r="AG829"/>
      <c r="AH829"/>
      <c r="AI829"/>
    </row>
    <row r="830" spans="1:35" s="56" customFormat="1" ht="19.5" customHeight="1" x14ac:dyDescent="0.25">
      <c r="A830" s="70">
        <v>8</v>
      </c>
      <c r="B830" s="232"/>
      <c r="C830" s="217">
        <v>258</v>
      </c>
      <c r="D830" s="215">
        <v>3</v>
      </c>
      <c r="E830" s="444"/>
      <c r="F830" s="215" t="s">
        <v>1866</v>
      </c>
      <c r="G830" s="215" t="s">
        <v>916</v>
      </c>
      <c r="H830" s="215" t="s">
        <v>924</v>
      </c>
      <c r="I830" s="215" t="s">
        <v>859</v>
      </c>
      <c r="J830" s="215" t="s">
        <v>1838</v>
      </c>
      <c r="K830" s="215" t="str">
        <f>'طارم چورزق یورت شهر'!J9</f>
        <v>97/10/18</v>
      </c>
      <c r="L830" s="215" t="str">
        <f>'[1]طارم چورزق یورت شهر'!F42</f>
        <v>*</v>
      </c>
      <c r="M830" s="215">
        <f>'[1]طارم چورزق یورت شهر'!G42</f>
        <v>0</v>
      </c>
      <c r="N830" s="215" t="str">
        <f>'[1]طارم چورزق یورت شهر'!Q42</f>
        <v>*</v>
      </c>
      <c r="O830" s="215">
        <f>'[1]طارم چورزق یورت شهر'!R42</f>
        <v>0</v>
      </c>
      <c r="P830" s="215"/>
      <c r="Q830" s="215" t="str">
        <f>'[1]طارم چورزق یورت شهر'!T42</f>
        <v>*</v>
      </c>
      <c r="R830" s="215"/>
      <c r="S830" s="215" t="str">
        <f>'[1]طارم چورزق یورت شهر'!S42</f>
        <v>*</v>
      </c>
      <c r="T830" s="215"/>
      <c r="U830" s="136">
        <v>327</v>
      </c>
      <c r="V830" s="136">
        <v>1074</v>
      </c>
      <c r="W830"/>
      <c r="X830"/>
      <c r="Y830"/>
      <c r="Z830"/>
      <c r="AA830"/>
      <c r="AB830"/>
      <c r="AC830"/>
      <c r="AD830"/>
      <c r="AE830"/>
      <c r="AF830"/>
      <c r="AG830"/>
      <c r="AH830"/>
      <c r="AI830"/>
    </row>
    <row r="831" spans="1:35" s="56" customFormat="1" ht="19.5" customHeight="1" x14ac:dyDescent="0.25">
      <c r="A831" s="70">
        <v>8</v>
      </c>
      <c r="B831" s="232"/>
      <c r="C831" s="217">
        <v>259</v>
      </c>
      <c r="D831" s="215">
        <v>4</v>
      </c>
      <c r="E831" s="444"/>
      <c r="F831" s="215" t="s">
        <v>1844</v>
      </c>
      <c r="G831" s="215" t="s">
        <v>894</v>
      </c>
      <c r="H831" s="215" t="s">
        <v>859</v>
      </c>
      <c r="I831" s="215" t="s">
        <v>859</v>
      </c>
      <c r="J831" s="215" t="s">
        <v>1838</v>
      </c>
      <c r="K831" s="215" t="str">
        <f>'طارم چورزق یورت شهر'!J10</f>
        <v>97/9/19</v>
      </c>
      <c r="L831" s="215" t="str">
        <f>'[1]طارم چورزق یورت شهر'!F17</f>
        <v>*</v>
      </c>
      <c r="M831" s="215">
        <f>'[1]طارم چورزق یورت شهر'!G17</f>
        <v>0</v>
      </c>
      <c r="N831" s="215" t="str">
        <f>'[1]طارم چورزق یورت شهر'!Q17</f>
        <v>*</v>
      </c>
      <c r="O831" s="215">
        <f>'[1]طارم چورزق یورت شهر'!R17</f>
        <v>0</v>
      </c>
      <c r="P831" s="215"/>
      <c r="Q831" s="215" t="str">
        <f>'[1]طارم چورزق یورت شهر'!T17</f>
        <v>*</v>
      </c>
      <c r="R831" s="215"/>
      <c r="S831" s="215" t="str">
        <f>'[1]طارم چورزق یورت شهر'!S17</f>
        <v>*</v>
      </c>
      <c r="T831" s="215"/>
      <c r="U831" s="136">
        <v>284</v>
      </c>
      <c r="V831" s="136">
        <v>896</v>
      </c>
      <c r="W831"/>
      <c r="X831"/>
      <c r="Y831"/>
      <c r="Z831"/>
      <c r="AA831"/>
      <c r="AB831"/>
      <c r="AC831"/>
      <c r="AD831"/>
      <c r="AE831"/>
      <c r="AF831"/>
      <c r="AG831"/>
      <c r="AH831"/>
      <c r="AI831"/>
    </row>
    <row r="832" spans="1:35" s="56" customFormat="1" ht="19.5" customHeight="1" x14ac:dyDescent="0.25">
      <c r="A832" s="70">
        <v>8</v>
      </c>
      <c r="B832" s="232"/>
      <c r="C832" s="217">
        <v>260</v>
      </c>
      <c r="D832" s="215">
        <v>5</v>
      </c>
      <c r="E832" s="444"/>
      <c r="F832" s="215" t="s">
        <v>1842</v>
      </c>
      <c r="G832" s="215" t="s">
        <v>892</v>
      </c>
      <c r="H832" s="215" t="s">
        <v>859</v>
      </c>
      <c r="I832" s="215" t="s">
        <v>859</v>
      </c>
      <c r="J832" s="215" t="s">
        <v>1838</v>
      </c>
      <c r="K832" s="215" t="str">
        <f>'طارم چورزق یورت شهر'!J11</f>
        <v>97/9/19</v>
      </c>
      <c r="L832" s="215">
        <f>'[1]طارم چورزق یورت شهر'!F13</f>
        <v>0</v>
      </c>
      <c r="M832" s="215">
        <f>'[1]طارم چورزق یورت شهر'!G13</f>
        <v>0</v>
      </c>
      <c r="N832" s="215" t="str">
        <f>'[1]طارم چورزق یورت شهر'!Q13</f>
        <v>*</v>
      </c>
      <c r="O832" s="215">
        <f>'[1]طارم چورزق یورت شهر'!R13</f>
        <v>0</v>
      </c>
      <c r="P832" s="215"/>
      <c r="Q832" s="215" t="str">
        <f>'[1]طارم چورزق یورت شهر'!T13</f>
        <v>*</v>
      </c>
      <c r="R832" s="215"/>
      <c r="S832" s="215" t="str">
        <f>'[1]طارم چورزق یورت شهر'!S13</f>
        <v>*</v>
      </c>
      <c r="T832" s="215"/>
      <c r="U832" s="136">
        <v>228</v>
      </c>
      <c r="V832" s="136">
        <v>794</v>
      </c>
      <c r="W832"/>
      <c r="X832"/>
      <c r="Y832"/>
      <c r="Z832"/>
      <c r="AA832"/>
      <c r="AB832"/>
      <c r="AC832"/>
      <c r="AD832"/>
      <c r="AE832"/>
      <c r="AF832"/>
      <c r="AG832"/>
      <c r="AH832"/>
      <c r="AI832"/>
    </row>
    <row r="833" spans="1:35" s="56" customFormat="1" ht="19.5" customHeight="1" x14ac:dyDescent="0.25">
      <c r="A833" s="70">
        <v>8</v>
      </c>
      <c r="B833" s="232"/>
      <c r="C833" s="217">
        <v>261</v>
      </c>
      <c r="D833" s="215">
        <v>6</v>
      </c>
      <c r="E833" s="444"/>
      <c r="F833" s="215" t="s">
        <v>1876</v>
      </c>
      <c r="G833" s="215" t="s">
        <v>925</v>
      </c>
      <c r="H833" s="215" t="s">
        <v>924</v>
      </c>
      <c r="I833" s="215" t="s">
        <v>859</v>
      </c>
      <c r="J833" s="215" t="s">
        <v>1838</v>
      </c>
      <c r="K833" s="215" t="str">
        <f>'طارم چورزق یورت شهر'!J12</f>
        <v>97/10/18</v>
      </c>
      <c r="L833" s="215" t="str">
        <f>'[1]طارم چورزق یورت شهر'!F58</f>
        <v>*</v>
      </c>
      <c r="M833" s="215">
        <f>'[1]طارم چورزق یورت شهر'!G58</f>
        <v>0</v>
      </c>
      <c r="N833" s="215" t="str">
        <f>'[1]طارم چورزق یورت شهر'!Q58</f>
        <v>*</v>
      </c>
      <c r="O833" s="215">
        <f>'[1]طارم چورزق یورت شهر'!R58</f>
        <v>0</v>
      </c>
      <c r="P833" s="215"/>
      <c r="Q833" s="216" t="s">
        <v>37</v>
      </c>
      <c r="R833" s="215"/>
      <c r="S833" s="215" t="str">
        <f>'[1]طارم چورزق یورت شهر'!$S$58</f>
        <v>*</v>
      </c>
      <c r="T833" s="215"/>
      <c r="U833" s="136">
        <v>228</v>
      </c>
      <c r="V833" s="136">
        <v>761</v>
      </c>
      <c r="W833"/>
      <c r="X833"/>
      <c r="Y833"/>
      <c r="Z833"/>
      <c r="AA833"/>
      <c r="AB833"/>
      <c r="AC833"/>
      <c r="AD833"/>
      <c r="AE833"/>
      <c r="AF833"/>
      <c r="AG833"/>
      <c r="AH833"/>
      <c r="AI833"/>
    </row>
    <row r="834" spans="1:35" s="56" customFormat="1" ht="19.5" customHeight="1" x14ac:dyDescent="0.25">
      <c r="A834" s="70">
        <v>8</v>
      </c>
      <c r="B834" s="232"/>
      <c r="C834" s="217">
        <v>262</v>
      </c>
      <c r="D834" s="215">
        <v>7</v>
      </c>
      <c r="E834" s="444"/>
      <c r="F834" s="215" t="s">
        <v>1851</v>
      </c>
      <c r="G834" s="215" t="s">
        <v>901</v>
      </c>
      <c r="H834" s="215" t="s">
        <v>859</v>
      </c>
      <c r="I834" s="215" t="s">
        <v>859</v>
      </c>
      <c r="J834" s="215" t="s">
        <v>1838</v>
      </c>
      <c r="K834" s="215" t="str">
        <f>'طارم چورزق یورت شهر'!J13</f>
        <v>97/9/19</v>
      </c>
      <c r="L834" s="215" t="str">
        <f>'[1]طارم چورزق یورت شهر'!F24</f>
        <v>*</v>
      </c>
      <c r="M834" s="215">
        <f>'[1]طارم چورزق یورت شهر'!G24</f>
        <v>0</v>
      </c>
      <c r="N834" s="215" t="str">
        <f>'[1]طارم چورزق یورت شهر'!Q24</f>
        <v>*</v>
      </c>
      <c r="O834" s="215">
        <f>'[1]طارم چورزق یورت شهر'!R24</f>
        <v>0</v>
      </c>
      <c r="P834" s="215"/>
      <c r="Q834" s="215" t="str">
        <f>'[1]طارم چورزق یورت شهر'!T24</f>
        <v>*</v>
      </c>
      <c r="R834" s="215"/>
      <c r="S834" s="215" t="str">
        <f>'[1]طارم چورزق یورت شهر'!S24</f>
        <v>*</v>
      </c>
      <c r="T834" s="215"/>
      <c r="U834" s="136">
        <v>211</v>
      </c>
      <c r="V834" s="136">
        <v>727</v>
      </c>
      <c r="W834"/>
      <c r="X834"/>
      <c r="Y834"/>
      <c r="Z834"/>
      <c r="AA834"/>
      <c r="AB834"/>
      <c r="AC834"/>
      <c r="AD834"/>
      <c r="AE834"/>
      <c r="AF834"/>
      <c r="AG834"/>
      <c r="AH834"/>
      <c r="AI834"/>
    </row>
    <row r="835" spans="1:35" s="56" customFormat="1" ht="19.5" customHeight="1" x14ac:dyDescent="0.25">
      <c r="A835" s="70">
        <v>8</v>
      </c>
      <c r="B835" s="232"/>
      <c r="C835" s="217">
        <v>263</v>
      </c>
      <c r="D835" s="215">
        <v>8</v>
      </c>
      <c r="E835" s="444"/>
      <c r="F835" s="215" t="s">
        <v>1850</v>
      </c>
      <c r="G835" s="215" t="s">
        <v>900</v>
      </c>
      <c r="H835" s="215" t="s">
        <v>859</v>
      </c>
      <c r="I835" s="215" t="s">
        <v>859</v>
      </c>
      <c r="J835" s="215" t="s">
        <v>1838</v>
      </c>
      <c r="K835" s="215" t="str">
        <f>'طارم چورزق یورت شهر'!J14</f>
        <v>97/9/19</v>
      </c>
      <c r="L835" s="215" t="str">
        <f>'[1]طارم چورزق یورت شهر'!F23</f>
        <v>*</v>
      </c>
      <c r="M835" s="215">
        <f>'[1]طارم چورزق یورت شهر'!G23</f>
        <v>0</v>
      </c>
      <c r="N835" s="215" t="str">
        <f>'[1]طارم چورزق یورت شهر'!Q23</f>
        <v>*</v>
      </c>
      <c r="O835" s="215">
        <f>'[1]طارم چورزق یورت شهر'!R23</f>
        <v>0</v>
      </c>
      <c r="P835" s="215"/>
      <c r="Q835" s="215" t="str">
        <f>'[1]طارم چورزق یورت شهر'!T23</f>
        <v>*</v>
      </c>
      <c r="R835" s="215"/>
      <c r="S835" s="215" t="str">
        <f>'[1]طارم چورزق یورت شهر'!S23</f>
        <v>*</v>
      </c>
      <c r="T835" s="215"/>
      <c r="U835" s="136">
        <v>202</v>
      </c>
      <c r="V835" s="136">
        <v>634</v>
      </c>
      <c r="W835"/>
      <c r="X835"/>
      <c r="Y835"/>
      <c r="Z835"/>
      <c r="AA835"/>
      <c r="AB835"/>
      <c r="AC835"/>
      <c r="AD835"/>
      <c r="AE835"/>
      <c r="AF835"/>
      <c r="AG835"/>
      <c r="AH835"/>
      <c r="AI835"/>
    </row>
    <row r="836" spans="1:35" s="56" customFormat="1" ht="19.5" customHeight="1" x14ac:dyDescent="0.25">
      <c r="A836" s="70">
        <v>8</v>
      </c>
      <c r="B836" s="232"/>
      <c r="C836" s="217">
        <v>264</v>
      </c>
      <c r="D836" s="215">
        <v>9</v>
      </c>
      <c r="E836" s="444"/>
      <c r="F836" s="215" t="s">
        <v>1848</v>
      </c>
      <c r="G836" s="215" t="s">
        <v>898</v>
      </c>
      <c r="H836" s="215" t="s">
        <v>859</v>
      </c>
      <c r="I836" s="215" t="s">
        <v>859</v>
      </c>
      <c r="J836" s="215" t="s">
        <v>1838</v>
      </c>
      <c r="K836" s="215" t="str">
        <f>'طارم چورزق یورت شهر'!J15</f>
        <v>97/9/19</v>
      </c>
      <c r="L836" s="215" t="str">
        <f>'[1]طارم چورزق یورت شهر'!F21</f>
        <v>*</v>
      </c>
      <c r="M836" s="215">
        <f>'[1]طارم چورزق یورت شهر'!G21</f>
        <v>0</v>
      </c>
      <c r="N836" s="215" t="str">
        <f>'[1]طارم چورزق یورت شهر'!Q21</f>
        <v>*</v>
      </c>
      <c r="O836" s="215">
        <f>'[1]طارم چورزق یورت شهر'!R21</f>
        <v>0</v>
      </c>
      <c r="P836" s="215"/>
      <c r="Q836" s="215" t="str">
        <f>'[1]طارم چورزق یورت شهر'!T21</f>
        <v>*</v>
      </c>
      <c r="R836" s="215"/>
      <c r="S836" s="215" t="str">
        <f>'[1]طارم چورزق یورت شهر'!S21</f>
        <v>*</v>
      </c>
      <c r="T836" s="215"/>
      <c r="U836" s="136">
        <v>199</v>
      </c>
      <c r="V836" s="136">
        <v>604</v>
      </c>
      <c r="W836"/>
      <c r="X836"/>
      <c r="Y836"/>
      <c r="Z836"/>
      <c r="AA836"/>
      <c r="AB836"/>
      <c r="AC836"/>
      <c r="AD836"/>
      <c r="AE836"/>
      <c r="AF836"/>
      <c r="AG836"/>
      <c r="AH836"/>
      <c r="AI836"/>
    </row>
    <row r="837" spans="1:35" s="56" customFormat="1" ht="19.5" customHeight="1" x14ac:dyDescent="0.25">
      <c r="A837" s="70">
        <v>8</v>
      </c>
      <c r="B837" s="232"/>
      <c r="C837" s="217">
        <v>265</v>
      </c>
      <c r="D837" s="215">
        <v>10</v>
      </c>
      <c r="E837" s="444"/>
      <c r="F837" s="215" t="s">
        <v>1869</v>
      </c>
      <c r="G837" s="215" t="s">
        <v>919</v>
      </c>
      <c r="H837" s="215" t="s">
        <v>924</v>
      </c>
      <c r="I837" s="215" t="s">
        <v>859</v>
      </c>
      <c r="J837" s="215" t="s">
        <v>1838</v>
      </c>
      <c r="K837" s="215" t="str">
        <f>'طارم چورزق یورت شهر'!J16</f>
        <v>97/10/20</v>
      </c>
      <c r="L837" s="215" t="str">
        <f>'[1]طارم چورزق یورت شهر'!F47</f>
        <v>*</v>
      </c>
      <c r="M837" s="215">
        <f>'[1]طارم چورزق یورت شهر'!G47</f>
        <v>0</v>
      </c>
      <c r="N837" s="215" t="str">
        <f>'[1]طارم چورزق یورت شهر'!Q47</f>
        <v>*</v>
      </c>
      <c r="O837" s="215">
        <f>'[1]طارم چورزق یورت شهر'!R47</f>
        <v>0</v>
      </c>
      <c r="P837" s="215"/>
      <c r="Q837" s="215" t="str">
        <f>'[1]طارم چورزق یورت شهر'!T47</f>
        <v>*</v>
      </c>
      <c r="R837" s="215"/>
      <c r="S837" s="215" t="str">
        <f>'[1]طارم چورزق یورت شهر'!S47</f>
        <v>*</v>
      </c>
      <c r="T837" s="215"/>
      <c r="U837" s="136">
        <v>191</v>
      </c>
      <c r="V837" s="136">
        <v>625</v>
      </c>
      <c r="W837"/>
      <c r="X837"/>
      <c r="Y837"/>
      <c r="Z837"/>
      <c r="AA837"/>
      <c r="AB837"/>
      <c r="AC837"/>
      <c r="AD837"/>
      <c r="AE837"/>
      <c r="AF837"/>
      <c r="AG837"/>
      <c r="AH837"/>
      <c r="AI837"/>
    </row>
    <row r="838" spans="1:35" s="56" customFormat="1" ht="19.5" customHeight="1" x14ac:dyDescent="0.25">
      <c r="A838" s="70">
        <v>8</v>
      </c>
      <c r="B838" s="232"/>
      <c r="C838" s="217">
        <v>266</v>
      </c>
      <c r="D838" s="215">
        <v>11</v>
      </c>
      <c r="E838" s="444"/>
      <c r="F838" s="215" t="s">
        <v>1864</v>
      </c>
      <c r="G838" s="215" t="s">
        <v>914</v>
      </c>
      <c r="H838" s="215" t="s">
        <v>924</v>
      </c>
      <c r="I838" s="215" t="s">
        <v>859</v>
      </c>
      <c r="J838" s="215" t="s">
        <v>1838</v>
      </c>
      <c r="K838" s="215" t="str">
        <f>'طارم چورزق یورت شهر'!J17</f>
        <v>97/10/18</v>
      </c>
      <c r="L838" s="215" t="str">
        <f>'[1]طارم چورزق یورت شهر'!F39</f>
        <v>*</v>
      </c>
      <c r="M838" s="215">
        <f>'[1]طارم چورزق یورت شهر'!G39</f>
        <v>0</v>
      </c>
      <c r="N838" s="215" t="str">
        <f>'[1]طارم چورزق یورت شهر'!Q39</f>
        <v>*</v>
      </c>
      <c r="O838" s="215">
        <f>'[1]طارم چورزق یورت شهر'!R39</f>
        <v>0</v>
      </c>
      <c r="P838" s="215"/>
      <c r="Q838" s="215" t="str">
        <f>'[1]طارم چورزق یورت شهر'!T39</f>
        <v>*</v>
      </c>
      <c r="R838" s="215"/>
      <c r="S838" s="215" t="str">
        <f>'[1]طارم چورزق یورت شهر'!S39</f>
        <v>*</v>
      </c>
      <c r="T838" s="215"/>
      <c r="U838" s="136">
        <v>184</v>
      </c>
      <c r="V838" s="136">
        <v>607</v>
      </c>
      <c r="W838"/>
      <c r="X838"/>
      <c r="Y838"/>
      <c r="Z838"/>
      <c r="AA838"/>
      <c r="AB838"/>
      <c r="AC838"/>
      <c r="AD838"/>
      <c r="AE838"/>
      <c r="AF838"/>
      <c r="AG838"/>
      <c r="AH838"/>
      <c r="AI838"/>
    </row>
    <row r="839" spans="1:35" s="56" customFormat="1" ht="19.5" customHeight="1" x14ac:dyDescent="0.25">
      <c r="A839" s="70">
        <v>8</v>
      </c>
      <c r="B839" s="232"/>
      <c r="C839" s="217">
        <v>267</v>
      </c>
      <c r="D839" s="215">
        <v>12</v>
      </c>
      <c r="E839" s="444"/>
      <c r="F839" s="215" t="s">
        <v>1863</v>
      </c>
      <c r="G839" s="215" t="s">
        <v>913</v>
      </c>
      <c r="H839" s="215" t="s">
        <v>859</v>
      </c>
      <c r="I839" s="215" t="s">
        <v>859</v>
      </c>
      <c r="J839" s="215" t="s">
        <v>1838</v>
      </c>
      <c r="K839" s="215" t="str">
        <f>'طارم چورزق یورت شهر'!J18</f>
        <v>97/9/17</v>
      </c>
      <c r="L839" s="215" t="str">
        <f>'[1]طارم چورزق یورت شهر'!F38</f>
        <v>*</v>
      </c>
      <c r="M839" s="215">
        <f>'[1]طارم چورزق یورت شهر'!G38</f>
        <v>0</v>
      </c>
      <c r="N839" s="215" t="str">
        <f>'[1]طارم چورزق یورت شهر'!Q38</f>
        <v>*</v>
      </c>
      <c r="O839" s="215">
        <f>'[1]طارم چورزق یورت شهر'!R38</f>
        <v>0</v>
      </c>
      <c r="P839" s="215"/>
      <c r="Q839" s="215" t="str">
        <f>'[1]طارم چورزق یورت شهر'!T38</f>
        <v>*</v>
      </c>
      <c r="R839" s="215"/>
      <c r="S839" s="215" t="str">
        <f>'[1]طارم چورزق یورت شهر'!S38</f>
        <v>*</v>
      </c>
      <c r="T839" s="215"/>
      <c r="U839" s="136">
        <v>182</v>
      </c>
      <c r="V839" s="136">
        <v>577</v>
      </c>
      <c r="W839"/>
      <c r="X839"/>
      <c r="Y839"/>
      <c r="Z839"/>
      <c r="AA839"/>
      <c r="AB839"/>
      <c r="AC839"/>
      <c r="AD839"/>
      <c r="AE839"/>
      <c r="AF839"/>
      <c r="AG839"/>
      <c r="AH839"/>
      <c r="AI839"/>
    </row>
    <row r="840" spans="1:35" s="56" customFormat="1" ht="19.5" customHeight="1" x14ac:dyDescent="0.25">
      <c r="A840" s="70">
        <v>8</v>
      </c>
      <c r="B840" s="232"/>
      <c r="C840" s="217">
        <v>268</v>
      </c>
      <c r="D840" s="215">
        <v>13</v>
      </c>
      <c r="E840" s="444"/>
      <c r="F840" s="215" t="s">
        <v>1865</v>
      </c>
      <c r="G840" s="215" t="s">
        <v>915</v>
      </c>
      <c r="H840" s="215" t="s">
        <v>924</v>
      </c>
      <c r="I840" s="215" t="s">
        <v>859</v>
      </c>
      <c r="J840" s="215" t="s">
        <v>1838</v>
      </c>
      <c r="K840" s="215" t="str">
        <f>'طارم چورزق یورت شهر'!J19</f>
        <v>97/10/18</v>
      </c>
      <c r="L840" s="215" t="str">
        <f>'[1]طارم چورزق یورت شهر'!F40</f>
        <v>*</v>
      </c>
      <c r="M840" s="215">
        <f>'[1]طارم چورزق یورت شهر'!G40</f>
        <v>0</v>
      </c>
      <c r="N840" s="215" t="str">
        <f>'[1]طارم چورزق یورت شهر'!Q40</f>
        <v>*</v>
      </c>
      <c r="O840" s="215">
        <f>'[1]طارم چورزق یورت شهر'!R40</f>
        <v>0</v>
      </c>
      <c r="P840" s="215"/>
      <c r="Q840" s="215" t="str">
        <f>'[1]طارم چورزق یورت شهر'!T40</f>
        <v>*</v>
      </c>
      <c r="R840" s="215"/>
      <c r="S840" s="215" t="str">
        <f>'[1]طارم چورزق یورت شهر'!S40</f>
        <v>*</v>
      </c>
      <c r="T840" s="215"/>
      <c r="U840" s="136">
        <v>177</v>
      </c>
      <c r="V840" s="136">
        <v>582</v>
      </c>
      <c r="W840"/>
      <c r="X840"/>
      <c r="Y840"/>
      <c r="Z840"/>
      <c r="AA840"/>
      <c r="AB840"/>
      <c r="AC840"/>
      <c r="AD840"/>
      <c r="AE840"/>
      <c r="AF840"/>
      <c r="AG840"/>
      <c r="AH840"/>
      <c r="AI840"/>
    </row>
    <row r="841" spans="1:35" s="56" customFormat="1" ht="19.5" customHeight="1" x14ac:dyDescent="0.25">
      <c r="A841" s="70">
        <v>8</v>
      </c>
      <c r="B841" s="232"/>
      <c r="C841" s="217">
        <v>269</v>
      </c>
      <c r="D841" s="215">
        <v>14</v>
      </c>
      <c r="E841" s="444"/>
      <c r="F841" s="215" t="s">
        <v>1857</v>
      </c>
      <c r="G841" s="215" t="s">
        <v>908</v>
      </c>
      <c r="H841" s="215" t="s">
        <v>859</v>
      </c>
      <c r="I841" s="215" t="s">
        <v>859</v>
      </c>
      <c r="J841" s="215" t="s">
        <v>1838</v>
      </c>
      <c r="K841" s="215" t="str">
        <f>'طارم چورزق یورت شهر'!J20</f>
        <v>97/9/17</v>
      </c>
      <c r="L841" s="215" t="str">
        <f>'[1]طارم چورزق یورت شهر'!F31</f>
        <v>*</v>
      </c>
      <c r="M841" s="215">
        <f>'[1]طارم چورزق یورت شهر'!G31</f>
        <v>0</v>
      </c>
      <c r="N841" s="215" t="str">
        <f>'[1]طارم چورزق یورت شهر'!Q31</f>
        <v>*</v>
      </c>
      <c r="O841" s="215">
        <f>'[1]طارم چورزق یورت شهر'!R31</f>
        <v>0</v>
      </c>
      <c r="P841" s="215"/>
      <c r="Q841" s="215" t="str">
        <f>'[1]طارم چورزق یورت شهر'!T31</f>
        <v>*</v>
      </c>
      <c r="R841" s="215"/>
      <c r="S841" s="215" t="str">
        <f>'[1]طارم چورزق یورت شهر'!S31</f>
        <v>*</v>
      </c>
      <c r="T841" s="215"/>
      <c r="U841" s="136">
        <v>170</v>
      </c>
      <c r="V841" s="136">
        <v>627</v>
      </c>
      <c r="W841"/>
      <c r="X841"/>
      <c r="Y841"/>
      <c r="Z841"/>
      <c r="AA841"/>
      <c r="AB841"/>
      <c r="AC841"/>
      <c r="AD841"/>
      <c r="AE841"/>
      <c r="AF841"/>
      <c r="AG841"/>
      <c r="AH841"/>
      <c r="AI841"/>
    </row>
    <row r="842" spans="1:35" s="56" customFormat="1" ht="19.5" customHeight="1" x14ac:dyDescent="0.25">
      <c r="A842" s="70">
        <v>8</v>
      </c>
      <c r="B842" s="232"/>
      <c r="C842" s="217">
        <v>270</v>
      </c>
      <c r="D842" s="215">
        <v>15</v>
      </c>
      <c r="E842" s="444"/>
      <c r="F842" s="215" t="s">
        <v>1862</v>
      </c>
      <c r="G842" s="215" t="s">
        <v>912</v>
      </c>
      <c r="H842" s="215" t="s">
        <v>859</v>
      </c>
      <c r="I842" s="215" t="s">
        <v>859</v>
      </c>
      <c r="J842" s="215" t="s">
        <v>1838</v>
      </c>
      <c r="K842" s="215" t="str">
        <f>'طارم چورزق یورت شهر'!J21</f>
        <v>97/9/17</v>
      </c>
      <c r="L842" s="215" t="str">
        <f>'[1]طارم چورزق یورت شهر'!F37</f>
        <v>*</v>
      </c>
      <c r="M842" s="215">
        <f>'[1]طارم چورزق یورت شهر'!G37</f>
        <v>0</v>
      </c>
      <c r="N842" s="215" t="str">
        <f>'[1]طارم چورزق یورت شهر'!Q37</f>
        <v>*</v>
      </c>
      <c r="O842" s="215">
        <f>'[1]طارم چورزق یورت شهر'!R37</f>
        <v>0</v>
      </c>
      <c r="P842" s="215"/>
      <c r="Q842" s="215" t="str">
        <f>'[1]طارم چورزق یورت شهر'!T37</f>
        <v>*</v>
      </c>
      <c r="R842" s="215"/>
      <c r="S842" s="215" t="str">
        <f>'[1]طارم چورزق یورت شهر'!S37</f>
        <v>*</v>
      </c>
      <c r="T842" s="215"/>
      <c r="U842" s="136">
        <v>170</v>
      </c>
      <c r="V842" s="136">
        <v>526</v>
      </c>
      <c r="W842"/>
      <c r="X842"/>
      <c r="Y842"/>
      <c r="Z842"/>
      <c r="AA842"/>
      <c r="AB842"/>
      <c r="AC842"/>
      <c r="AD842"/>
      <c r="AE842"/>
      <c r="AF842"/>
      <c r="AG842"/>
      <c r="AH842"/>
      <c r="AI842"/>
    </row>
    <row r="843" spans="1:35" s="56" customFormat="1" ht="19.5" customHeight="1" x14ac:dyDescent="0.25">
      <c r="A843" s="70">
        <v>8</v>
      </c>
      <c r="B843" s="232"/>
      <c r="C843" s="217">
        <v>271</v>
      </c>
      <c r="D843" s="215">
        <v>16</v>
      </c>
      <c r="E843" s="444"/>
      <c r="F843" s="215" t="s">
        <v>1855</v>
      </c>
      <c r="G843" s="215" t="s">
        <v>906</v>
      </c>
      <c r="H843" s="215" t="s">
        <v>859</v>
      </c>
      <c r="I843" s="215" t="s">
        <v>859</v>
      </c>
      <c r="J843" s="215" t="s">
        <v>1838</v>
      </c>
      <c r="K843" s="215" t="str">
        <f>'طارم چورزق یورت شهر'!J22</f>
        <v>97/9/19</v>
      </c>
      <c r="L843" s="215">
        <f>'[1]طارم چورزق یورت شهر'!F29</f>
        <v>0</v>
      </c>
      <c r="M843" s="215">
        <f>'[1]طارم چورزق یورت شهر'!G29</f>
        <v>0</v>
      </c>
      <c r="N843" s="215" t="str">
        <f>'[1]طارم چورزق یورت شهر'!Q29</f>
        <v>*</v>
      </c>
      <c r="O843" s="215">
        <f>'[1]طارم چورزق یورت شهر'!R29</f>
        <v>0</v>
      </c>
      <c r="P843" s="215"/>
      <c r="Q843" s="215" t="str">
        <f>'[1]طارم چورزق یورت شهر'!T29</f>
        <v>*</v>
      </c>
      <c r="R843" s="215"/>
      <c r="S843" s="215" t="str">
        <f>'[1]طارم چورزق یورت شهر'!S29</f>
        <v>*</v>
      </c>
      <c r="T843" s="215"/>
      <c r="U843" s="136">
        <v>150</v>
      </c>
      <c r="V843" s="136">
        <v>536</v>
      </c>
      <c r="W843"/>
      <c r="X843"/>
      <c r="Y843"/>
      <c r="Z843"/>
      <c r="AA843"/>
      <c r="AB843"/>
      <c r="AC843"/>
      <c r="AD843"/>
      <c r="AE843"/>
      <c r="AF843"/>
      <c r="AG843"/>
      <c r="AH843"/>
      <c r="AI843"/>
    </row>
    <row r="844" spans="1:35" s="56" customFormat="1" ht="19.5" customHeight="1" x14ac:dyDescent="0.25">
      <c r="A844" s="70">
        <v>8</v>
      </c>
      <c r="B844" s="232"/>
      <c r="C844" s="217">
        <v>272</v>
      </c>
      <c r="D844" s="215">
        <v>17</v>
      </c>
      <c r="E844" s="444"/>
      <c r="F844" s="215" t="s">
        <v>1873</v>
      </c>
      <c r="G844" s="215" t="s">
        <v>922</v>
      </c>
      <c r="H844" s="215" t="s">
        <v>924</v>
      </c>
      <c r="I844" s="215" t="s">
        <v>859</v>
      </c>
      <c r="J844" s="215" t="s">
        <v>1838</v>
      </c>
      <c r="K844" s="215" t="str">
        <f>'طارم چورزق یورت شهر'!J23</f>
        <v>97/10/20</v>
      </c>
      <c r="L844" s="215">
        <f>'[1]طارم چورزق یورت شهر'!F54</f>
        <v>0</v>
      </c>
      <c r="M844" s="215">
        <f>'[1]طارم چورزق یورت شهر'!G54</f>
        <v>0</v>
      </c>
      <c r="N844" s="215" t="str">
        <f>'[1]طارم چورزق یورت شهر'!Q54</f>
        <v>*</v>
      </c>
      <c r="O844" s="215">
        <f>'[1]طارم چورزق یورت شهر'!R54</f>
        <v>0</v>
      </c>
      <c r="P844" s="215"/>
      <c r="Q844" s="215" t="str">
        <f>'[1]طارم چورزق یورت شهر'!T54</f>
        <v>*</v>
      </c>
      <c r="R844" s="215"/>
      <c r="S844" s="215" t="str">
        <f>'[1]طارم چورزق یورت شهر'!S54</f>
        <v>*</v>
      </c>
      <c r="T844" s="215"/>
      <c r="U844" s="136">
        <v>149</v>
      </c>
      <c r="V844" s="136">
        <v>477</v>
      </c>
      <c r="W844"/>
      <c r="X844"/>
      <c r="Y844"/>
      <c r="Z844"/>
      <c r="AA844"/>
      <c r="AB844"/>
      <c r="AC844"/>
      <c r="AD844"/>
      <c r="AE844"/>
      <c r="AF844"/>
      <c r="AG844"/>
      <c r="AH844"/>
      <c r="AI844"/>
    </row>
    <row r="845" spans="1:35" s="56" customFormat="1" ht="19.5" customHeight="1" x14ac:dyDescent="0.25">
      <c r="A845" s="70">
        <v>8</v>
      </c>
      <c r="B845" s="232"/>
      <c r="C845" s="217">
        <v>273</v>
      </c>
      <c r="D845" s="215">
        <v>18</v>
      </c>
      <c r="E845" s="444"/>
      <c r="F845" s="215" t="s">
        <v>1841</v>
      </c>
      <c r="G845" s="215" t="s">
        <v>891</v>
      </c>
      <c r="H845" s="215" t="s">
        <v>859</v>
      </c>
      <c r="I845" s="215" t="s">
        <v>859</v>
      </c>
      <c r="J845" s="215" t="s">
        <v>1838</v>
      </c>
      <c r="K845" s="215" t="str">
        <f>'طارم چورزق یورت شهر'!J24</f>
        <v>97/10/20</v>
      </c>
      <c r="L845" s="215">
        <f>'[1]طارم چورزق یورت شهر'!F11</f>
        <v>0</v>
      </c>
      <c r="M845" s="215">
        <f>'[1]طارم چورزق یورت شهر'!G11</f>
        <v>0</v>
      </c>
      <c r="N845" s="215" t="str">
        <f>'[1]طارم چورزق یورت شهر'!Q11</f>
        <v>*</v>
      </c>
      <c r="O845" s="215">
        <f>'[1]طارم چورزق یورت شهر'!R11</f>
        <v>0</v>
      </c>
      <c r="P845" s="215"/>
      <c r="Q845" s="215" t="str">
        <f>'[1]طارم چورزق یورت شهر'!T11</f>
        <v>*</v>
      </c>
      <c r="R845" s="215"/>
      <c r="S845" s="215" t="str">
        <f>'[1]طارم چورزق یورت شهر'!S11</f>
        <v>*</v>
      </c>
      <c r="T845" s="215"/>
      <c r="U845" s="136">
        <v>142</v>
      </c>
      <c r="V845" s="136">
        <v>481</v>
      </c>
      <c r="W845"/>
      <c r="X845"/>
      <c r="Y845"/>
      <c r="Z845"/>
      <c r="AA845"/>
      <c r="AB845"/>
      <c r="AC845"/>
      <c r="AD845"/>
      <c r="AE845"/>
      <c r="AF845"/>
      <c r="AG845"/>
      <c r="AH845"/>
      <c r="AI845"/>
    </row>
    <row r="846" spans="1:35" s="56" customFormat="1" ht="19.5" customHeight="1" x14ac:dyDescent="0.25">
      <c r="A846" s="70">
        <v>8</v>
      </c>
      <c r="B846" s="232"/>
      <c r="C846" s="217">
        <v>274</v>
      </c>
      <c r="D846" s="215">
        <v>19</v>
      </c>
      <c r="E846" s="444"/>
      <c r="F846" s="215" t="s">
        <v>1843</v>
      </c>
      <c r="G846" s="215" t="s">
        <v>893</v>
      </c>
      <c r="H846" s="215" t="s">
        <v>859</v>
      </c>
      <c r="I846" s="215" t="s">
        <v>859</v>
      </c>
      <c r="J846" s="215" t="s">
        <v>1838</v>
      </c>
      <c r="K846" s="215" t="str">
        <f>'طارم چورزق یورت شهر'!J25</f>
        <v>97/9/20</v>
      </c>
      <c r="L846" s="215">
        <f>'[1]طارم چورزق یورت شهر'!F14</f>
        <v>0</v>
      </c>
      <c r="M846" s="215">
        <f>'[1]طارم چورزق یورت شهر'!G14</f>
        <v>0</v>
      </c>
      <c r="N846" s="215" t="str">
        <f>'[1]طارم چورزق یورت شهر'!Q14</f>
        <v>*</v>
      </c>
      <c r="O846" s="215">
        <f>'[1]طارم چورزق یورت شهر'!R14</f>
        <v>0</v>
      </c>
      <c r="P846" s="215"/>
      <c r="Q846" s="215" t="str">
        <f>'[1]طارم چورزق یورت شهر'!T14</f>
        <v>*</v>
      </c>
      <c r="R846" s="215"/>
      <c r="S846" s="215" t="str">
        <f>'[1]طارم چورزق یورت شهر'!S14</f>
        <v>*</v>
      </c>
      <c r="T846" s="215"/>
      <c r="U846" s="136">
        <v>124</v>
      </c>
      <c r="V846" s="136">
        <v>459</v>
      </c>
      <c r="W846"/>
      <c r="X846"/>
      <c r="Y846"/>
      <c r="Z846"/>
      <c r="AA846"/>
      <c r="AB846"/>
      <c r="AC846"/>
      <c r="AD846"/>
      <c r="AE846"/>
      <c r="AF846"/>
      <c r="AG846"/>
      <c r="AH846"/>
      <c r="AI846"/>
    </row>
    <row r="847" spans="1:35" s="56" customFormat="1" ht="19.5" customHeight="1" x14ac:dyDescent="0.25">
      <c r="A847" s="70">
        <v>8</v>
      </c>
      <c r="B847" s="232"/>
      <c r="C847" s="217">
        <v>275</v>
      </c>
      <c r="D847" s="215">
        <v>20</v>
      </c>
      <c r="E847" s="444"/>
      <c r="F847" s="215" t="s">
        <v>1871</v>
      </c>
      <c r="G847" s="215" t="s">
        <v>920</v>
      </c>
      <c r="H847" s="215" t="s">
        <v>924</v>
      </c>
      <c r="I847" s="215" t="s">
        <v>859</v>
      </c>
      <c r="J847" s="215" t="s">
        <v>1838</v>
      </c>
      <c r="K847" s="215" t="str">
        <f>'طارم چورزق یورت شهر'!J26</f>
        <v>97/10/20</v>
      </c>
      <c r="L847" s="215">
        <f>'[1]طارم چورزق یورت شهر'!F52</f>
        <v>0</v>
      </c>
      <c r="M847" s="215">
        <f>'[1]طارم چورزق یورت شهر'!G52</f>
        <v>0</v>
      </c>
      <c r="N847" s="215" t="str">
        <f>'[1]طارم چورزق یورت شهر'!Q52</f>
        <v>*</v>
      </c>
      <c r="O847" s="215">
        <f>'[1]طارم چورزق یورت شهر'!R52</f>
        <v>0</v>
      </c>
      <c r="P847" s="215"/>
      <c r="Q847" s="215" t="str">
        <f>'[1]طارم چورزق یورت شهر'!T52</f>
        <v>*</v>
      </c>
      <c r="R847" s="215"/>
      <c r="S847" s="215" t="str">
        <f>'[1]طارم چورزق یورت شهر'!S52</f>
        <v>*</v>
      </c>
      <c r="T847" s="215"/>
      <c r="U847" s="136">
        <v>124</v>
      </c>
      <c r="V847" s="136">
        <v>398</v>
      </c>
      <c r="W847"/>
      <c r="X847"/>
      <c r="Y847"/>
      <c r="Z847"/>
      <c r="AA847"/>
      <c r="AB847"/>
      <c r="AC847"/>
      <c r="AD847"/>
      <c r="AE847"/>
      <c r="AF847"/>
      <c r="AG847"/>
      <c r="AH847"/>
      <c r="AI847"/>
    </row>
    <row r="848" spans="1:35" s="56" customFormat="1" ht="19.5" customHeight="1" x14ac:dyDescent="0.25">
      <c r="A848" s="70">
        <v>8</v>
      </c>
      <c r="B848" s="232"/>
      <c r="C848" s="217">
        <v>276</v>
      </c>
      <c r="D848" s="215">
        <v>21</v>
      </c>
      <c r="E848" s="444"/>
      <c r="F848" s="215" t="s">
        <v>1852</v>
      </c>
      <c r="G848" s="215" t="s">
        <v>903</v>
      </c>
      <c r="H848" s="215" t="s">
        <v>859</v>
      </c>
      <c r="I848" s="215" t="s">
        <v>859</v>
      </c>
      <c r="J848" s="215" t="s">
        <v>1838</v>
      </c>
      <c r="K848" s="215" t="str">
        <f>'طارم چورزق یورت شهر'!J27</f>
        <v>97/9/19</v>
      </c>
      <c r="L848" s="215" t="str">
        <f>'[1]طارم چورزق یورت شهر'!F26</f>
        <v>*</v>
      </c>
      <c r="M848" s="215">
        <f>'[1]طارم چورزق یورت شهر'!G26</f>
        <v>0</v>
      </c>
      <c r="N848" s="215" t="str">
        <f>'[1]طارم چورزق یورت شهر'!Q26</f>
        <v>*</v>
      </c>
      <c r="O848" s="215">
        <f>'[1]طارم چورزق یورت شهر'!R26</f>
        <v>0</v>
      </c>
      <c r="P848" s="215"/>
      <c r="Q848" s="215" t="str">
        <f>'[1]طارم چورزق یورت شهر'!T26</f>
        <v>*</v>
      </c>
      <c r="R848" s="215"/>
      <c r="S848" s="215" t="str">
        <f>'[1]طارم چورزق یورت شهر'!S26</f>
        <v>*</v>
      </c>
      <c r="T848" s="215"/>
      <c r="U848" s="136">
        <v>102</v>
      </c>
      <c r="V848" s="136">
        <v>337</v>
      </c>
      <c r="W848"/>
      <c r="X848"/>
      <c r="Y848"/>
      <c r="Z848"/>
      <c r="AA848"/>
      <c r="AB848"/>
      <c r="AC848"/>
      <c r="AD848"/>
      <c r="AE848"/>
      <c r="AF848"/>
      <c r="AG848"/>
      <c r="AH848"/>
      <c r="AI848"/>
    </row>
    <row r="849" spans="1:35" s="56" customFormat="1" ht="19.5" customHeight="1" x14ac:dyDescent="0.25">
      <c r="A849" s="70">
        <v>8</v>
      </c>
      <c r="B849" s="232"/>
      <c r="C849" s="217">
        <v>277</v>
      </c>
      <c r="D849" s="215">
        <v>22</v>
      </c>
      <c r="E849" s="444"/>
      <c r="F849" s="215" t="s">
        <v>1870</v>
      </c>
      <c r="G849" s="215" t="s">
        <v>400</v>
      </c>
      <c r="H849" s="215" t="s">
        <v>924</v>
      </c>
      <c r="I849" s="215" t="s">
        <v>859</v>
      </c>
      <c r="J849" s="215" t="s">
        <v>1838</v>
      </c>
      <c r="K849" s="215" t="str">
        <f>'طارم چورزق یورت شهر'!J28</f>
        <v>97/10/20</v>
      </c>
      <c r="L849" s="215" t="str">
        <f>'[1]طارم چورزق یورت شهر'!F48</f>
        <v>*</v>
      </c>
      <c r="M849" s="215">
        <f>'[1]طارم چورزق یورت شهر'!G48</f>
        <v>0</v>
      </c>
      <c r="N849" s="215" t="str">
        <f>'[1]طارم چورزق یورت شهر'!Q48</f>
        <v>*</v>
      </c>
      <c r="O849" s="215">
        <f>'[1]طارم چورزق یورت شهر'!R48</f>
        <v>0</v>
      </c>
      <c r="P849" s="215"/>
      <c r="Q849" s="215" t="str">
        <f>'[1]طارم چورزق یورت شهر'!T48</f>
        <v>*</v>
      </c>
      <c r="R849" s="215"/>
      <c r="S849" s="215" t="str">
        <f>'[1]طارم چورزق یورت شهر'!S48</f>
        <v>*</v>
      </c>
      <c r="T849" s="215"/>
      <c r="U849" s="136">
        <v>98</v>
      </c>
      <c r="V849" s="136">
        <v>313</v>
      </c>
      <c r="W849"/>
      <c r="X849"/>
      <c r="Y849"/>
      <c r="Z849"/>
      <c r="AA849"/>
      <c r="AB849"/>
      <c r="AC849"/>
      <c r="AD849"/>
      <c r="AE849"/>
      <c r="AF849"/>
      <c r="AG849"/>
      <c r="AH849"/>
      <c r="AI849"/>
    </row>
    <row r="850" spans="1:35" s="56" customFormat="1" ht="19.5" customHeight="1" x14ac:dyDescent="0.25">
      <c r="A850" s="70">
        <v>8</v>
      </c>
      <c r="B850" s="232"/>
      <c r="C850" s="217">
        <v>278</v>
      </c>
      <c r="D850" s="215">
        <v>23</v>
      </c>
      <c r="E850" s="444"/>
      <c r="F850" s="215" t="s">
        <v>1846</v>
      </c>
      <c r="G850" s="215" t="s">
        <v>896</v>
      </c>
      <c r="H850" s="215" t="s">
        <v>859</v>
      </c>
      <c r="I850" s="215" t="s">
        <v>859</v>
      </c>
      <c r="J850" s="215" t="s">
        <v>1838</v>
      </c>
      <c r="K850" s="215" t="str">
        <f>'طارم چورزق یورت شهر'!J29</f>
        <v>97/9/19</v>
      </c>
      <c r="L850" s="215">
        <f>'[1]طارم چورزق یورت شهر'!F19</f>
        <v>0</v>
      </c>
      <c r="M850" s="215">
        <f>'[1]طارم چورزق یورت شهر'!G19</f>
        <v>0</v>
      </c>
      <c r="N850" s="215" t="str">
        <f>'[1]طارم چورزق یورت شهر'!Q19</f>
        <v>*</v>
      </c>
      <c r="O850" s="215">
        <f>'[1]طارم چورزق یورت شهر'!R19</f>
        <v>0</v>
      </c>
      <c r="P850" s="215"/>
      <c r="Q850" s="215" t="str">
        <f>'[1]طارم چورزق یورت شهر'!T19</f>
        <v>*</v>
      </c>
      <c r="R850" s="215"/>
      <c r="S850" s="215" t="str">
        <f>'[1]طارم چورزق یورت شهر'!S19</f>
        <v>*</v>
      </c>
      <c r="T850" s="215"/>
      <c r="U850" s="136">
        <v>93</v>
      </c>
      <c r="V850" s="136">
        <v>302</v>
      </c>
      <c r="W850"/>
      <c r="X850"/>
      <c r="Y850"/>
      <c r="Z850"/>
      <c r="AA850"/>
      <c r="AB850"/>
      <c r="AC850"/>
      <c r="AD850"/>
      <c r="AE850"/>
      <c r="AF850"/>
      <c r="AG850"/>
      <c r="AH850"/>
      <c r="AI850"/>
    </row>
    <row r="851" spans="1:35" s="56" customFormat="1" ht="19.5" customHeight="1" x14ac:dyDescent="0.25">
      <c r="A851" s="70">
        <v>8</v>
      </c>
      <c r="B851" s="232"/>
      <c r="C851" s="217">
        <v>279</v>
      </c>
      <c r="D851" s="215">
        <v>24</v>
      </c>
      <c r="E851" s="444"/>
      <c r="F851" s="215" t="s">
        <v>1849</v>
      </c>
      <c r="G851" s="215" t="s">
        <v>899</v>
      </c>
      <c r="H851" s="215" t="s">
        <v>859</v>
      </c>
      <c r="I851" s="215" t="s">
        <v>859</v>
      </c>
      <c r="J851" s="215" t="s">
        <v>1838</v>
      </c>
      <c r="K851" s="215" t="str">
        <f>'طارم چورزق یورت شهر'!J30</f>
        <v>97/9/19</v>
      </c>
      <c r="L851" s="215" t="str">
        <f>'[1]طارم چورزق یورت شهر'!F22</f>
        <v>*</v>
      </c>
      <c r="M851" s="215">
        <f>'[1]طارم چورزق یورت شهر'!G22</f>
        <v>0</v>
      </c>
      <c r="N851" s="215" t="str">
        <f>'[1]طارم چورزق یورت شهر'!Q22</f>
        <v>*</v>
      </c>
      <c r="O851" s="215">
        <f>'[1]طارم چورزق یورت شهر'!R22</f>
        <v>0</v>
      </c>
      <c r="P851" s="215"/>
      <c r="Q851" s="215" t="str">
        <f>'[1]طارم چورزق یورت شهر'!T22</f>
        <v>*</v>
      </c>
      <c r="R851" s="215"/>
      <c r="S851" s="215" t="str">
        <f>'[1]طارم چورزق یورت شهر'!S22</f>
        <v>*</v>
      </c>
      <c r="T851" s="215"/>
      <c r="U851" s="136">
        <v>88</v>
      </c>
      <c r="V851" s="136">
        <v>279</v>
      </c>
      <c r="W851"/>
      <c r="X851"/>
      <c r="Y851"/>
      <c r="Z851"/>
      <c r="AA851"/>
      <c r="AB851"/>
      <c r="AC851"/>
      <c r="AD851"/>
      <c r="AE851"/>
      <c r="AF851"/>
      <c r="AG851"/>
      <c r="AH851"/>
      <c r="AI851"/>
    </row>
    <row r="852" spans="1:35" s="56" customFormat="1" ht="19.5" customHeight="1" x14ac:dyDescent="0.25">
      <c r="A852" s="70">
        <v>8</v>
      </c>
      <c r="B852" s="232"/>
      <c r="C852" s="217">
        <v>280</v>
      </c>
      <c r="D852" s="215">
        <v>25</v>
      </c>
      <c r="E852" s="444"/>
      <c r="F852" s="215" t="s">
        <v>1839</v>
      </c>
      <c r="G852" s="215" t="s">
        <v>889</v>
      </c>
      <c r="H852" s="215" t="s">
        <v>859</v>
      </c>
      <c r="I852" s="215" t="s">
        <v>859</v>
      </c>
      <c r="J852" s="215" t="s">
        <v>1838</v>
      </c>
      <c r="K852" s="215" t="str">
        <f>'طارم چورزق یورت شهر'!J31</f>
        <v>97/9/19</v>
      </c>
      <c r="L852" s="215">
        <f>'[1]طارم چورزق یورت شهر'!F9</f>
        <v>0</v>
      </c>
      <c r="M852" s="215">
        <f>'[1]طارم چورزق یورت شهر'!G9</f>
        <v>0</v>
      </c>
      <c r="N852" s="215" t="str">
        <f>'[1]طارم چورزق یورت شهر'!Q9</f>
        <v>*</v>
      </c>
      <c r="O852" s="215">
        <f>'[1]طارم چورزق یورت شهر'!R9</f>
        <v>0</v>
      </c>
      <c r="P852" s="215"/>
      <c r="Q852" s="215" t="str">
        <f>'[1]طارم چورزق یورت شهر'!T9</f>
        <v>*</v>
      </c>
      <c r="R852" s="215"/>
      <c r="S852" s="215" t="str">
        <f>'[1]طارم چورزق یورت شهر'!S9</f>
        <v>*</v>
      </c>
      <c r="T852" s="215"/>
      <c r="U852" s="136">
        <v>84</v>
      </c>
      <c r="V852" s="136">
        <v>268</v>
      </c>
      <c r="W852"/>
      <c r="X852"/>
      <c r="Y852"/>
      <c r="Z852"/>
      <c r="AA852"/>
      <c r="AB852"/>
      <c r="AC852"/>
      <c r="AD852"/>
      <c r="AE852"/>
      <c r="AF852"/>
      <c r="AG852"/>
      <c r="AH852"/>
      <c r="AI852"/>
    </row>
    <row r="853" spans="1:35" s="56" customFormat="1" ht="19.5" customHeight="1" x14ac:dyDescent="0.25">
      <c r="A853" s="70">
        <v>8</v>
      </c>
      <c r="B853" s="232"/>
      <c r="C853" s="217">
        <v>281</v>
      </c>
      <c r="D853" s="215">
        <v>26</v>
      </c>
      <c r="E853" s="444"/>
      <c r="F853" s="215" t="s">
        <v>1874</v>
      </c>
      <c r="G853" s="215" t="s">
        <v>923</v>
      </c>
      <c r="H853" s="215" t="s">
        <v>924</v>
      </c>
      <c r="I853" s="215" t="s">
        <v>859</v>
      </c>
      <c r="J853" s="215" t="s">
        <v>1838</v>
      </c>
      <c r="K853" s="215" t="str">
        <f>'طارم چورزق یورت شهر'!J32</f>
        <v>97/10/20</v>
      </c>
      <c r="L853" s="215">
        <f>'[1]طارم چورزق یورت شهر'!F55</f>
        <v>0</v>
      </c>
      <c r="M853" s="215">
        <f>'[1]طارم چورزق یورت شهر'!G55</f>
        <v>0</v>
      </c>
      <c r="N853" s="215" t="str">
        <f>'[1]طارم چورزق یورت شهر'!Q55</f>
        <v>*</v>
      </c>
      <c r="O853" s="215">
        <f>'[1]طارم چورزق یورت شهر'!R55</f>
        <v>0</v>
      </c>
      <c r="P853" s="215"/>
      <c r="Q853" s="215" t="str">
        <f>'[1]طارم چورزق یورت شهر'!T55</f>
        <v>*</v>
      </c>
      <c r="R853" s="215"/>
      <c r="S853" s="215" t="str">
        <f>'[1]طارم چورزق یورت شهر'!S55</f>
        <v>*</v>
      </c>
      <c r="T853" s="215"/>
      <c r="U853" s="136">
        <v>76</v>
      </c>
      <c r="V853" s="136">
        <v>235</v>
      </c>
      <c r="W853"/>
      <c r="X853"/>
      <c r="Y853"/>
      <c r="Z853"/>
      <c r="AA853"/>
      <c r="AB853"/>
      <c r="AC853"/>
      <c r="AD853"/>
      <c r="AE853"/>
      <c r="AF853"/>
      <c r="AG853"/>
      <c r="AH853"/>
      <c r="AI853"/>
    </row>
    <row r="854" spans="1:35" s="56" customFormat="1" ht="19.5" customHeight="1" x14ac:dyDescent="0.25">
      <c r="A854" s="70">
        <v>8</v>
      </c>
      <c r="B854" s="232"/>
      <c r="C854" s="217">
        <v>282</v>
      </c>
      <c r="D854" s="215">
        <v>27</v>
      </c>
      <c r="E854" s="444"/>
      <c r="F854" s="215" t="s">
        <v>1837</v>
      </c>
      <c r="G854" s="215" t="s">
        <v>887</v>
      </c>
      <c r="H854" s="215" t="s">
        <v>859</v>
      </c>
      <c r="I854" s="215" t="s">
        <v>859</v>
      </c>
      <c r="J854" s="215" t="s">
        <v>1838</v>
      </c>
      <c r="K854" s="215" t="str">
        <f>'طارم چورزق یورت شهر'!J33</f>
        <v>97/9/20</v>
      </c>
      <c r="L854" s="215" t="str">
        <f>'[1]طارم چورزق یورت شهر'!F8</f>
        <v>*</v>
      </c>
      <c r="M854" s="215">
        <f>'[1]طارم چورزق یورت شهر'!G8</f>
        <v>0</v>
      </c>
      <c r="N854" s="215" t="str">
        <f>'[1]طارم چورزق یورت شهر'!Q8</f>
        <v>*</v>
      </c>
      <c r="O854" s="215">
        <f>'[1]طارم چورزق یورت شهر'!R8</f>
        <v>0</v>
      </c>
      <c r="P854" s="215"/>
      <c r="Q854" s="215" t="str">
        <f>'[1]طارم چورزق یورت شهر'!T8</f>
        <v>*</v>
      </c>
      <c r="R854" s="215"/>
      <c r="S854" s="215" t="str">
        <f>'[1]طارم چورزق یورت شهر'!S8</f>
        <v>*</v>
      </c>
      <c r="T854" s="215"/>
      <c r="U854" s="136">
        <v>73</v>
      </c>
      <c r="V854" s="136">
        <v>233</v>
      </c>
      <c r="W854"/>
      <c r="X854"/>
      <c r="Y854"/>
      <c r="Z854"/>
      <c r="AA854"/>
      <c r="AB854"/>
      <c r="AC854"/>
      <c r="AD854"/>
      <c r="AE854"/>
      <c r="AF854"/>
      <c r="AG854"/>
      <c r="AH854"/>
      <c r="AI854"/>
    </row>
    <row r="855" spans="1:35" ht="19.5" customHeight="1" x14ac:dyDescent="0.25">
      <c r="A855" s="70">
        <v>8</v>
      </c>
      <c r="B855" s="232"/>
      <c r="C855" s="217">
        <v>283</v>
      </c>
      <c r="D855" s="215">
        <v>28</v>
      </c>
      <c r="E855" s="444"/>
      <c r="F855" s="215" t="s">
        <v>1840</v>
      </c>
      <c r="G855" s="215" t="s">
        <v>890</v>
      </c>
      <c r="H855" s="215" t="s">
        <v>859</v>
      </c>
      <c r="I855" s="215" t="s">
        <v>859</v>
      </c>
      <c r="J855" s="215" t="s">
        <v>1838</v>
      </c>
      <c r="K855" s="215" t="str">
        <f>'طارم چورزق یورت شهر'!J34</f>
        <v>97/9/20</v>
      </c>
      <c r="L855" s="215">
        <f>'[1]طارم چورزق یورت شهر'!F10</f>
        <v>0</v>
      </c>
      <c r="M855" s="215">
        <f>'[1]طارم چورزق یورت شهر'!G10</f>
        <v>0</v>
      </c>
      <c r="N855" s="215" t="str">
        <f>'[1]طارم چورزق یورت شهر'!Q10</f>
        <v>*</v>
      </c>
      <c r="O855" s="215">
        <f>'[1]طارم چورزق یورت شهر'!R10</f>
        <v>0</v>
      </c>
      <c r="P855" s="215"/>
      <c r="Q855" s="215" t="str">
        <f>'[1]طارم چورزق یورت شهر'!T10</f>
        <v>*</v>
      </c>
      <c r="R855" s="215"/>
      <c r="S855" s="215" t="str">
        <f>'[1]طارم چورزق یورت شهر'!S10</f>
        <v>*</v>
      </c>
      <c r="T855" s="215"/>
      <c r="U855" s="136">
        <v>64</v>
      </c>
      <c r="V855" s="136">
        <v>229</v>
      </c>
    </row>
    <row r="856" spans="1:35" ht="19.5" customHeight="1" x14ac:dyDescent="0.25">
      <c r="A856" s="70">
        <v>8</v>
      </c>
      <c r="B856" s="232"/>
      <c r="C856" s="217">
        <v>284</v>
      </c>
      <c r="D856" s="215">
        <v>29</v>
      </c>
      <c r="E856" s="444"/>
      <c r="F856" s="215" t="s">
        <v>1845</v>
      </c>
      <c r="G856" s="215" t="s">
        <v>895</v>
      </c>
      <c r="H856" s="215" t="s">
        <v>859</v>
      </c>
      <c r="I856" s="215" t="s">
        <v>859</v>
      </c>
      <c r="J856" s="215" t="s">
        <v>1838</v>
      </c>
      <c r="K856" s="215" t="str">
        <f>'طارم چورزق یورت شهر'!J35</f>
        <v>97/10/20</v>
      </c>
      <c r="L856" s="215">
        <f>'[1]طارم چورزق یورت شهر'!F18</f>
        <v>0</v>
      </c>
      <c r="M856" s="215">
        <f>'[1]طارم چورزق یورت شهر'!G18</f>
        <v>0</v>
      </c>
      <c r="N856" s="215" t="str">
        <f>'[1]طارم چورزق یورت شهر'!Q18</f>
        <v>*</v>
      </c>
      <c r="O856" s="215">
        <f>'[1]طارم چورزق یورت شهر'!R18</f>
        <v>0</v>
      </c>
      <c r="P856" s="215"/>
      <c r="Q856" s="215" t="str">
        <f>'[1]طارم چورزق یورت شهر'!T18</f>
        <v>*</v>
      </c>
      <c r="R856" s="215"/>
      <c r="S856" s="215" t="str">
        <f>'[1]طارم چورزق یورت شهر'!S18</f>
        <v>*</v>
      </c>
      <c r="T856" s="215"/>
      <c r="U856" s="136">
        <v>61</v>
      </c>
      <c r="V856" s="136">
        <v>189</v>
      </c>
    </row>
    <row r="857" spans="1:35" ht="19.5" customHeight="1" x14ac:dyDescent="0.25">
      <c r="A857" s="70">
        <v>8</v>
      </c>
      <c r="B857" s="232"/>
      <c r="C857" s="217">
        <v>285</v>
      </c>
      <c r="D857" s="215">
        <v>30</v>
      </c>
      <c r="E857" s="444"/>
      <c r="F857" s="215" t="s">
        <v>1854</v>
      </c>
      <c r="G857" s="215" t="s">
        <v>905</v>
      </c>
      <c r="H857" s="215" t="s">
        <v>859</v>
      </c>
      <c r="I857" s="215" t="s">
        <v>859</v>
      </c>
      <c r="J857" s="215" t="s">
        <v>1838</v>
      </c>
      <c r="K857" s="215" t="str">
        <f>'طارم چورزق یورت شهر'!J36</f>
        <v>97/9/19</v>
      </c>
      <c r="L857" s="215">
        <f>'[1]طارم چورزق یورت شهر'!F28</f>
        <v>0</v>
      </c>
      <c r="M857" s="215">
        <f>'[1]طارم چورزق یورت شهر'!G28</f>
        <v>0</v>
      </c>
      <c r="N857" s="215" t="str">
        <f>'[1]طارم چورزق یورت شهر'!Q28</f>
        <v>*</v>
      </c>
      <c r="O857" s="215">
        <f>'[1]طارم چورزق یورت شهر'!R28</f>
        <v>0</v>
      </c>
      <c r="P857" s="215"/>
      <c r="Q857" s="215" t="str">
        <f>'[1]طارم چورزق یورت شهر'!T28</f>
        <v>*</v>
      </c>
      <c r="R857" s="215"/>
      <c r="S857" s="215" t="str">
        <f>'[1]طارم چورزق یورت شهر'!S28</f>
        <v>*</v>
      </c>
      <c r="T857" s="215"/>
      <c r="U857" s="136">
        <v>56</v>
      </c>
      <c r="V857" s="136">
        <v>184</v>
      </c>
    </row>
    <row r="858" spans="1:35" ht="19.5" customHeight="1" x14ac:dyDescent="0.25">
      <c r="A858" s="70">
        <v>8</v>
      </c>
      <c r="B858" s="232"/>
      <c r="C858" s="217">
        <v>286</v>
      </c>
      <c r="D858" s="215">
        <v>31</v>
      </c>
      <c r="E858" s="444"/>
      <c r="F858" s="215" t="s">
        <v>1856</v>
      </c>
      <c r="G858" s="215" t="s">
        <v>907</v>
      </c>
      <c r="H858" s="215" t="s">
        <v>859</v>
      </c>
      <c r="I858" s="215" t="s">
        <v>859</v>
      </c>
      <c r="J858" s="215" t="s">
        <v>1838</v>
      </c>
      <c r="K858" s="215" t="str">
        <f>'طارم چورزق یورت شهر'!J37</f>
        <v>97/9/17</v>
      </c>
      <c r="L858" s="215" t="str">
        <f>'[1]طارم چورزق یورت شهر'!F30</f>
        <v>*</v>
      </c>
      <c r="M858" s="215">
        <f>'[1]طارم چورزق یورت شهر'!G30</f>
        <v>0</v>
      </c>
      <c r="N858" s="215" t="str">
        <f>'[1]طارم چورزق یورت شهر'!Q30</f>
        <v>*</v>
      </c>
      <c r="O858" s="215">
        <f>'[1]طارم چورزق یورت شهر'!R30</f>
        <v>0</v>
      </c>
      <c r="P858" s="215"/>
      <c r="Q858" s="215" t="str">
        <f>'[1]طارم چورزق یورت شهر'!T30</f>
        <v>*</v>
      </c>
      <c r="R858" s="215"/>
      <c r="S858" s="215" t="str">
        <f>'[1]طارم چورزق یورت شهر'!S30</f>
        <v>*</v>
      </c>
      <c r="T858" s="215"/>
      <c r="U858" s="136">
        <v>48</v>
      </c>
      <c r="V858" s="136">
        <v>183</v>
      </c>
    </row>
    <row r="859" spans="1:35" ht="19.5" customHeight="1" x14ac:dyDescent="0.25">
      <c r="A859" s="70">
        <v>8</v>
      </c>
      <c r="B859" s="232"/>
      <c r="C859" s="217">
        <v>287</v>
      </c>
      <c r="D859" s="215">
        <v>32</v>
      </c>
      <c r="E859" s="444"/>
      <c r="F859" s="215" t="s">
        <v>1859</v>
      </c>
      <c r="G859" s="215" t="s">
        <v>909</v>
      </c>
      <c r="H859" s="215" t="s">
        <v>859</v>
      </c>
      <c r="I859" s="215" t="s">
        <v>859</v>
      </c>
      <c r="J859" s="215" t="s">
        <v>1838</v>
      </c>
      <c r="K859" s="215" t="str">
        <f>'طارم چورزق یورت شهر'!J38</f>
        <v>97/9/17</v>
      </c>
      <c r="L859" s="215" t="str">
        <f>'[1]طارم چورزق یورت شهر'!F33</f>
        <v>*</v>
      </c>
      <c r="M859" s="215">
        <f>'[1]طارم چورزق یورت شهر'!G33</f>
        <v>0</v>
      </c>
      <c r="N859" s="215" t="str">
        <f>'[1]طارم چورزق یورت شهر'!Q33</f>
        <v>*</v>
      </c>
      <c r="O859" s="215">
        <f>'[1]طارم چورزق یورت شهر'!R33</f>
        <v>0</v>
      </c>
      <c r="P859" s="215"/>
      <c r="Q859" s="215" t="str">
        <f>'[1]طارم چورزق یورت شهر'!T33</f>
        <v>*</v>
      </c>
      <c r="R859" s="215"/>
      <c r="S859" s="215" t="str">
        <f>'[1]طارم چورزق یورت شهر'!S33</f>
        <v>*</v>
      </c>
      <c r="T859" s="215"/>
      <c r="U859" s="136">
        <v>41</v>
      </c>
      <c r="V859" s="136">
        <v>128</v>
      </c>
    </row>
    <row r="860" spans="1:35" ht="19.5" customHeight="1" x14ac:dyDescent="0.25">
      <c r="A860" s="70">
        <v>8</v>
      </c>
      <c r="B860" s="232"/>
      <c r="C860" s="217">
        <v>288</v>
      </c>
      <c r="D860" s="215">
        <v>33</v>
      </c>
      <c r="E860" s="444"/>
      <c r="F860" s="215" t="s">
        <v>1858</v>
      </c>
      <c r="G860" s="215" t="s">
        <v>109</v>
      </c>
      <c r="H860" s="215" t="s">
        <v>859</v>
      </c>
      <c r="I860" s="215" t="s">
        <v>859</v>
      </c>
      <c r="J860" s="215" t="s">
        <v>1838</v>
      </c>
      <c r="K860" s="215" t="str">
        <f>'طارم چورزق یورت شهر'!J39</f>
        <v>97/9/17</v>
      </c>
      <c r="L860" s="215">
        <f>'[1]طارم چورزق یورت شهر'!F32</f>
        <v>0</v>
      </c>
      <c r="M860" s="215">
        <f>'[1]طارم چورزق یورت شهر'!G32</f>
        <v>0</v>
      </c>
      <c r="N860" s="215" t="str">
        <f>'[1]طارم چورزق یورت شهر'!Q32</f>
        <v>*</v>
      </c>
      <c r="O860" s="215">
        <f>'[1]طارم چورزق یورت شهر'!R32</f>
        <v>0</v>
      </c>
      <c r="P860" s="215"/>
      <c r="Q860" s="215" t="str">
        <f>'[1]طارم چورزق یورت شهر'!T32</f>
        <v>*</v>
      </c>
      <c r="R860" s="215"/>
      <c r="S860" s="215" t="str">
        <f>'[1]طارم چورزق یورت شهر'!S32</f>
        <v>*</v>
      </c>
      <c r="T860" s="215"/>
      <c r="U860" s="136">
        <v>34</v>
      </c>
      <c r="V860" s="136">
        <v>112</v>
      </c>
    </row>
    <row r="861" spans="1:35" ht="19.5" customHeight="1" x14ac:dyDescent="0.25">
      <c r="A861" s="70">
        <v>8</v>
      </c>
      <c r="B861" s="232"/>
      <c r="C861" s="217">
        <v>289</v>
      </c>
      <c r="D861" s="215">
        <v>34</v>
      </c>
      <c r="E861" s="444"/>
      <c r="F861" s="215" t="s">
        <v>1847</v>
      </c>
      <c r="G861" s="215" t="s">
        <v>897</v>
      </c>
      <c r="H861" s="215" t="s">
        <v>859</v>
      </c>
      <c r="I861" s="215" t="s">
        <v>859</v>
      </c>
      <c r="J861" s="215" t="s">
        <v>1838</v>
      </c>
      <c r="K861" s="215" t="str">
        <f>'طارم چورزق یورت شهر'!J40</f>
        <v>97/9/17</v>
      </c>
      <c r="L861" s="215" t="s">
        <v>37</v>
      </c>
      <c r="M861" s="215">
        <f>'[1]طارم چورزق یورت شهر'!G20</f>
        <v>0</v>
      </c>
      <c r="N861" s="215" t="s">
        <v>37</v>
      </c>
      <c r="O861" s="215">
        <f>'[1]طارم چورزق یورت شهر'!R20</f>
        <v>0</v>
      </c>
      <c r="P861" s="215"/>
      <c r="Q861" s="215" t="s">
        <v>37</v>
      </c>
      <c r="R861" s="215"/>
      <c r="S861" s="215" t="s">
        <v>37</v>
      </c>
      <c r="T861" s="215"/>
      <c r="U861" s="136">
        <v>33</v>
      </c>
      <c r="V861" s="136">
        <v>110</v>
      </c>
    </row>
    <row r="862" spans="1:35" ht="19.5" customHeight="1" x14ac:dyDescent="0.25">
      <c r="A862" s="70">
        <v>8</v>
      </c>
      <c r="B862" s="232"/>
      <c r="C862" s="217">
        <v>290</v>
      </c>
      <c r="D862" s="215">
        <v>35</v>
      </c>
      <c r="E862" s="444"/>
      <c r="F862" s="215" t="s">
        <v>1860</v>
      </c>
      <c r="G862" s="215" t="s">
        <v>910</v>
      </c>
      <c r="H862" s="215" t="s">
        <v>859</v>
      </c>
      <c r="I862" s="215" t="s">
        <v>859</v>
      </c>
      <c r="J862" s="215" t="s">
        <v>1838</v>
      </c>
      <c r="K862" s="215" t="str">
        <f>'طارم چورزق یورت شهر'!J41</f>
        <v>97/9/19</v>
      </c>
      <c r="L862" s="215" t="str">
        <f>'[1]طارم چورزق یورت شهر'!F34</f>
        <v>*</v>
      </c>
      <c r="M862" s="215">
        <f>'[1]طارم چورزق یورت شهر'!G34</f>
        <v>0</v>
      </c>
      <c r="N862" s="215" t="str">
        <f>'[1]طارم چورزق یورت شهر'!Q34</f>
        <v>*</v>
      </c>
      <c r="O862" s="215">
        <f>'[1]طارم چورزق یورت شهر'!R34</f>
        <v>0</v>
      </c>
      <c r="P862" s="215"/>
      <c r="Q862" s="215" t="str">
        <f>'[1]طارم چورزق یورت شهر'!T34</f>
        <v>*</v>
      </c>
      <c r="R862" s="215"/>
      <c r="S862" s="215" t="str">
        <f>'[1]طارم چورزق یورت شهر'!S34</f>
        <v>*</v>
      </c>
      <c r="T862" s="215"/>
      <c r="U862" s="136">
        <v>28</v>
      </c>
      <c r="V862" s="136">
        <v>85</v>
      </c>
    </row>
    <row r="863" spans="1:35" ht="19.5" customHeight="1" x14ac:dyDescent="0.25">
      <c r="A863" s="70">
        <v>8</v>
      </c>
      <c r="B863" s="232"/>
      <c r="C863" s="217">
        <v>291</v>
      </c>
      <c r="D863" s="215">
        <v>36</v>
      </c>
      <c r="E863" s="444"/>
      <c r="F863" s="215" t="s">
        <v>1853</v>
      </c>
      <c r="G863" s="215" t="s">
        <v>904</v>
      </c>
      <c r="H863" s="215" t="s">
        <v>859</v>
      </c>
      <c r="I863" s="215" t="s">
        <v>859</v>
      </c>
      <c r="J863" s="215" t="s">
        <v>1838</v>
      </c>
      <c r="K863" s="215" t="str">
        <f>'طارم چورزق یورت شهر'!J42</f>
        <v>97/9/19</v>
      </c>
      <c r="L863" s="215">
        <f>'[1]طارم چورزق یورت شهر'!F27</f>
        <v>0</v>
      </c>
      <c r="M863" s="215">
        <f>'[1]طارم چورزق یورت شهر'!G27</f>
        <v>0</v>
      </c>
      <c r="N863" s="215" t="str">
        <f>'[1]طارم چورزق یورت شهر'!Q27</f>
        <v>*</v>
      </c>
      <c r="O863" s="215">
        <f>'[1]طارم چورزق یورت شهر'!R27</f>
        <v>0</v>
      </c>
      <c r="P863" s="215"/>
      <c r="Q863" s="215" t="str">
        <f>'[1]طارم چورزق یورت شهر'!T27</f>
        <v>*</v>
      </c>
      <c r="R863" s="215"/>
      <c r="S863" s="215" t="str">
        <f>'[1]طارم چورزق یورت شهر'!S27</f>
        <v>*</v>
      </c>
      <c r="T863" s="215"/>
      <c r="U863" s="136">
        <v>22</v>
      </c>
      <c r="V863" s="136">
        <v>64</v>
      </c>
    </row>
    <row r="864" spans="1:35" ht="19.5" customHeight="1" x14ac:dyDescent="0.25">
      <c r="A864" s="70">
        <v>8</v>
      </c>
      <c r="B864" s="232"/>
      <c r="C864" s="217">
        <v>292</v>
      </c>
      <c r="D864" s="215">
        <v>37</v>
      </c>
      <c r="E864" s="444"/>
      <c r="F864" s="215" t="s">
        <v>1861</v>
      </c>
      <c r="G864" s="215" t="s">
        <v>911</v>
      </c>
      <c r="H864" s="215" t="s">
        <v>859</v>
      </c>
      <c r="I864" s="215" t="s">
        <v>859</v>
      </c>
      <c r="J864" s="215" t="s">
        <v>1838</v>
      </c>
      <c r="K864" s="215" t="str">
        <f>'طارم چورزق یورت شهر'!J43</f>
        <v>97/9/19</v>
      </c>
      <c r="L864" s="215">
        <f>'[1]طارم چورزق یورت شهر'!F35</f>
        <v>0</v>
      </c>
      <c r="M864" s="215">
        <f>'[1]طارم چورزق یورت شهر'!G35</f>
        <v>0</v>
      </c>
      <c r="N864" s="215" t="str">
        <f>'[1]طارم چورزق یورت شهر'!Q35</f>
        <v>*</v>
      </c>
      <c r="O864" s="215">
        <f>'[1]طارم چورزق یورت شهر'!R35</f>
        <v>0</v>
      </c>
      <c r="P864" s="215"/>
      <c r="Q864" s="215" t="str">
        <f>'[1]طارم چورزق یورت شهر'!T35</f>
        <v>*</v>
      </c>
      <c r="R864" s="215"/>
      <c r="S864" s="215" t="str">
        <f>'[1]طارم چورزق یورت شهر'!S35</f>
        <v>*</v>
      </c>
      <c r="T864" s="215"/>
      <c r="U864" s="102">
        <v>18</v>
      </c>
      <c r="V864" s="102">
        <v>60</v>
      </c>
    </row>
    <row r="865" spans="1:35" ht="19.5" customHeight="1" x14ac:dyDescent="0.25">
      <c r="A865" s="70">
        <v>8</v>
      </c>
      <c r="B865" s="232"/>
      <c r="C865" s="217">
        <v>293</v>
      </c>
      <c r="D865" s="215">
        <v>38</v>
      </c>
      <c r="E865" s="444"/>
      <c r="F865" s="215" t="s">
        <v>1872</v>
      </c>
      <c r="G865" s="215" t="s">
        <v>921</v>
      </c>
      <c r="H865" s="215" t="s">
        <v>924</v>
      </c>
      <c r="I865" s="215" t="s">
        <v>859</v>
      </c>
      <c r="J865" s="215" t="s">
        <v>1838</v>
      </c>
      <c r="K865" s="215" t="str">
        <f>'طارم چورزق یورت شهر'!J44</f>
        <v>97/9/19</v>
      </c>
      <c r="L865" s="215">
        <f>'[1]طارم چورزق یورت شهر'!F53</f>
        <v>0</v>
      </c>
      <c r="M865" s="215">
        <f>'[1]طارم چورزق یورت شهر'!G53</f>
        <v>0</v>
      </c>
      <c r="N865" s="215" t="str">
        <f>'[1]طارم چورزق یورت شهر'!Q53</f>
        <v>*</v>
      </c>
      <c r="O865" s="215">
        <f>'[1]طارم چورزق یورت شهر'!R53</f>
        <v>0</v>
      </c>
      <c r="P865" s="215"/>
      <c r="Q865" s="215" t="str">
        <f>'[1]طارم چورزق یورت شهر'!T53</f>
        <v>*</v>
      </c>
      <c r="R865" s="215"/>
      <c r="S865" s="215" t="str">
        <f>'[1]طارم چورزق یورت شهر'!S53</f>
        <v>*</v>
      </c>
      <c r="T865" s="215"/>
      <c r="U865" s="102">
        <v>9</v>
      </c>
      <c r="V865" s="102">
        <v>30</v>
      </c>
    </row>
    <row r="866" spans="1:35" ht="18.600000000000001" customHeight="1" x14ac:dyDescent="0.25">
      <c r="A866" s="70">
        <v>8</v>
      </c>
      <c r="B866" s="232"/>
      <c r="C866" s="217">
        <v>294</v>
      </c>
      <c r="D866" s="215">
        <v>39</v>
      </c>
      <c r="E866" s="444"/>
      <c r="F866" s="215" t="s">
        <v>1868</v>
      </c>
      <c r="G866" s="215" t="s">
        <v>918</v>
      </c>
      <c r="H866" s="215" t="s">
        <v>924</v>
      </c>
      <c r="I866" s="215" t="s">
        <v>859</v>
      </c>
      <c r="J866" s="215" t="s">
        <v>1838</v>
      </c>
      <c r="K866" s="215" t="str">
        <f>'طارم چورزق یورت شهر'!J45</f>
        <v>97/9/19</v>
      </c>
      <c r="L866" s="215">
        <f>'[1]طارم چورزق یورت شهر'!F45</f>
        <v>0</v>
      </c>
      <c r="M866" s="215">
        <f>'[1]طارم چورزق یورت شهر'!G45</f>
        <v>0</v>
      </c>
      <c r="N866" s="215" t="str">
        <f>'[1]طارم چورزق یورت شهر'!Q45</f>
        <v>*</v>
      </c>
      <c r="O866" s="215">
        <f>'[1]طارم چورزق یورت شهر'!R45</f>
        <v>0</v>
      </c>
      <c r="P866" s="215"/>
      <c r="Q866" s="215" t="str">
        <f>'[1]طارم چورزق یورت شهر'!T45</f>
        <v>*</v>
      </c>
      <c r="R866" s="215"/>
      <c r="S866" s="215" t="str">
        <f>'[1]طارم چورزق یورت شهر'!S45</f>
        <v>*</v>
      </c>
      <c r="T866" s="215"/>
      <c r="U866" s="102">
        <v>9</v>
      </c>
      <c r="V866" s="102">
        <v>26</v>
      </c>
    </row>
    <row r="867" spans="1:35" s="56" customFormat="1" ht="19.5" customHeight="1" x14ac:dyDescent="0.25">
      <c r="A867" s="58"/>
      <c r="B867" s="264"/>
      <c r="C867" s="51"/>
      <c r="D867" s="54"/>
      <c r="E867" s="444"/>
      <c r="F867" s="54"/>
      <c r="G867" s="54"/>
      <c r="H867" s="54"/>
      <c r="I867" s="54"/>
      <c r="J867" s="54"/>
      <c r="K867" s="447" t="s">
        <v>1946</v>
      </c>
      <c r="L867" s="448"/>
      <c r="M867" s="226" t="s">
        <v>994</v>
      </c>
      <c r="N867" s="226">
        <f>COUNTIF(N868:N925,"*")</f>
        <v>54</v>
      </c>
      <c r="O867" s="447" t="s">
        <v>1938</v>
      </c>
      <c r="P867" s="448"/>
      <c r="Q867" s="226">
        <f>COUNTIF(N868:N910,"*")</f>
        <v>39</v>
      </c>
      <c r="R867" s="447" t="s">
        <v>1936</v>
      </c>
      <c r="S867" s="448"/>
      <c r="T867" s="226">
        <f>COUNTIF(N911:N925,"*")</f>
        <v>15</v>
      </c>
      <c r="W867"/>
      <c r="X867"/>
      <c r="Y867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</row>
    <row r="868" spans="1:35" ht="19.5" customHeight="1" x14ac:dyDescent="0.25">
      <c r="A868" s="69">
        <v>8</v>
      </c>
      <c r="B868" s="264"/>
      <c r="C868" s="217">
        <v>295</v>
      </c>
      <c r="D868" s="215">
        <v>1</v>
      </c>
      <c r="E868" s="444"/>
      <c r="F868" s="215" t="s">
        <v>1923</v>
      </c>
      <c r="G868" s="215" t="s">
        <v>973</v>
      </c>
      <c r="H868" s="215" t="s">
        <v>973</v>
      </c>
      <c r="I868" s="215" t="s">
        <v>1037</v>
      </c>
      <c r="J868" s="215" t="s">
        <v>1838</v>
      </c>
      <c r="K868" s="215" t="str">
        <f>'[1]طارم مرکزی یورت شهر'!J81</f>
        <v>97/9/17</v>
      </c>
      <c r="L868" s="215">
        <f>'[1]طارم مرکزی یورت شهر'!G81</f>
        <v>0</v>
      </c>
      <c r="M868" s="215">
        <f>'[1]طارم مرکزی یورت شهر'!H81</f>
        <v>0</v>
      </c>
      <c r="N868" s="215" t="str">
        <f>'[1]طارم مرکزی یورت شهر'!Q81</f>
        <v>*</v>
      </c>
      <c r="O868" s="215">
        <f>'[1]طارم مرکزی یورت شهر'!R81</f>
        <v>0</v>
      </c>
      <c r="P868" s="215"/>
      <c r="Q868" s="215" t="str">
        <f>'[1]طارم مرکزی یورت شهر'!T81</f>
        <v>*</v>
      </c>
      <c r="R868" s="215"/>
      <c r="S868" s="215" t="str">
        <f>'[1]طارم مرکزی یورت شهر'!S81</f>
        <v>*</v>
      </c>
      <c r="T868" s="215"/>
      <c r="U868" s="136">
        <v>802</v>
      </c>
      <c r="V868" s="136">
        <v>2506</v>
      </c>
    </row>
    <row r="869" spans="1:35" ht="19.5" customHeight="1" x14ac:dyDescent="0.25">
      <c r="A869" s="69">
        <v>8</v>
      </c>
      <c r="B869" s="264"/>
      <c r="C869" s="217">
        <v>296</v>
      </c>
      <c r="D869" s="215">
        <v>2</v>
      </c>
      <c r="E869" s="444"/>
      <c r="F869" s="215" t="s">
        <v>1917</v>
      </c>
      <c r="G869" s="215" t="s">
        <v>967</v>
      </c>
      <c r="H869" s="215" t="s">
        <v>973</v>
      </c>
      <c r="I869" s="215" t="s">
        <v>1037</v>
      </c>
      <c r="J869" s="215" t="s">
        <v>1838</v>
      </c>
      <c r="K869" s="215" t="str">
        <f>'[1]طارم مرکزی یورت شهر'!J74</f>
        <v>97/9/19</v>
      </c>
      <c r="L869" s="215">
        <f>'[1]طارم مرکزی یورت شهر'!G74</f>
        <v>0</v>
      </c>
      <c r="M869" s="215">
        <f>'[1]طارم مرکزی یورت شهر'!H74</f>
        <v>0</v>
      </c>
      <c r="N869" s="215" t="str">
        <f>'[1]طارم مرکزی یورت شهر'!Q74</f>
        <v>*</v>
      </c>
      <c r="O869" s="215">
        <f>'[1]طارم مرکزی یورت شهر'!R74</f>
        <v>0</v>
      </c>
      <c r="P869" s="215"/>
      <c r="Q869" s="215" t="str">
        <f>'[1]طارم مرکزی یورت شهر'!T74</f>
        <v>*</v>
      </c>
      <c r="R869" s="215"/>
      <c r="S869" s="215" t="str">
        <f>'[1]طارم مرکزی یورت شهر'!S74</f>
        <v>*</v>
      </c>
      <c r="T869" s="215"/>
      <c r="U869" s="136">
        <v>574</v>
      </c>
      <c r="V869" s="136">
        <v>1794</v>
      </c>
    </row>
    <row r="870" spans="1:35" ht="19.5" customHeight="1" x14ac:dyDescent="0.25">
      <c r="A870" s="69">
        <v>8</v>
      </c>
      <c r="B870" s="264"/>
      <c r="C870" s="217">
        <v>297</v>
      </c>
      <c r="D870" s="215">
        <v>3</v>
      </c>
      <c r="E870" s="444"/>
      <c r="F870" s="215" t="s">
        <v>1895</v>
      </c>
      <c r="G870" s="215" t="s">
        <v>945</v>
      </c>
      <c r="H870" s="215" t="s">
        <v>945</v>
      </c>
      <c r="I870" s="215" t="s">
        <v>1037</v>
      </c>
      <c r="J870" s="215" t="s">
        <v>1838</v>
      </c>
      <c r="K870" s="215" t="str">
        <f>'[1]طارم مرکزی یورت شهر'!J31</f>
        <v>97/9/19</v>
      </c>
      <c r="L870" s="215">
        <f>'[1]طارم مرکزی یورت شهر'!G31</f>
        <v>0</v>
      </c>
      <c r="M870" s="215">
        <f>'[1]طارم مرکزی یورت شهر'!H31</f>
        <v>0</v>
      </c>
      <c r="N870" s="215" t="str">
        <f>'[1]طارم مرکزی یورت شهر'!Q31</f>
        <v>*</v>
      </c>
      <c r="O870" s="215">
        <f>'[1]طارم مرکزی یورت شهر'!R31</f>
        <v>0</v>
      </c>
      <c r="P870" s="215"/>
      <c r="Q870" s="215" t="str">
        <f>'[1]طارم مرکزی یورت شهر'!T31</f>
        <v>*</v>
      </c>
      <c r="R870" s="215"/>
      <c r="S870" s="215" t="str">
        <f>'[1]طارم مرکزی یورت شهر'!S31</f>
        <v>*</v>
      </c>
      <c r="T870" s="215"/>
      <c r="U870" s="136">
        <v>519</v>
      </c>
      <c r="V870" s="136">
        <v>1698</v>
      </c>
    </row>
    <row r="871" spans="1:35" ht="19.5" customHeight="1" x14ac:dyDescent="0.25">
      <c r="A871" s="69">
        <v>8</v>
      </c>
      <c r="B871" s="264"/>
      <c r="C871" s="217">
        <v>298</v>
      </c>
      <c r="D871" s="215">
        <v>4</v>
      </c>
      <c r="E871" s="444"/>
      <c r="F871" s="215" t="s">
        <v>1918</v>
      </c>
      <c r="G871" s="215" t="s">
        <v>968</v>
      </c>
      <c r="H871" s="215" t="s">
        <v>973</v>
      </c>
      <c r="I871" s="215" t="s">
        <v>1037</v>
      </c>
      <c r="J871" s="215" t="s">
        <v>1838</v>
      </c>
      <c r="K871" s="215" t="str">
        <f>'[1]طارم مرکزی یورت شهر'!J75</f>
        <v>97/9/18</v>
      </c>
      <c r="L871" s="215">
        <f>'[1]طارم مرکزی یورت شهر'!G75</f>
        <v>0</v>
      </c>
      <c r="M871" s="215">
        <f>'[1]طارم مرکزی یورت شهر'!H75</f>
        <v>0</v>
      </c>
      <c r="N871" s="215" t="str">
        <f>'[1]طارم مرکزی یورت شهر'!Q75</f>
        <v>*</v>
      </c>
      <c r="O871" s="215">
        <f>'[1]طارم مرکزی یورت شهر'!R75</f>
        <v>0</v>
      </c>
      <c r="P871" s="215"/>
      <c r="Q871" s="215" t="str">
        <f>'[1]طارم مرکزی یورت شهر'!T75</f>
        <v>*</v>
      </c>
      <c r="R871" s="215"/>
      <c r="S871" s="215" t="str">
        <f>'[1]طارم مرکزی یورت شهر'!S75</f>
        <v>*</v>
      </c>
      <c r="T871" s="215"/>
      <c r="U871" s="136">
        <v>378</v>
      </c>
      <c r="V871" s="136">
        <v>1249</v>
      </c>
    </row>
    <row r="872" spans="1:35" ht="19.5" customHeight="1" x14ac:dyDescent="0.25">
      <c r="A872" s="69">
        <v>8</v>
      </c>
      <c r="B872" s="264"/>
      <c r="C872" s="217">
        <v>299</v>
      </c>
      <c r="D872" s="215">
        <v>5</v>
      </c>
      <c r="E872" s="444"/>
      <c r="F872" s="215" t="s">
        <v>1887</v>
      </c>
      <c r="G872" s="215" t="s">
        <v>936</v>
      </c>
      <c r="H872" s="215" t="s">
        <v>1878</v>
      </c>
      <c r="I872" s="215" t="s">
        <v>1037</v>
      </c>
      <c r="J872" s="215" t="s">
        <v>1838</v>
      </c>
      <c r="K872" s="215" t="str">
        <f>'[1]طارم مرکزی یورت شهر'!J22</f>
        <v>97/9/17</v>
      </c>
      <c r="L872" s="215">
        <f>'[1]طارم مرکزی یورت شهر'!G22</f>
        <v>0</v>
      </c>
      <c r="M872" s="215">
        <f>'[1]طارم مرکزی یورت شهر'!H22</f>
        <v>0</v>
      </c>
      <c r="N872" s="215" t="str">
        <f>'[1]طارم مرکزی یورت شهر'!Q22</f>
        <v>*</v>
      </c>
      <c r="O872" s="215">
        <f>'[1]طارم مرکزی یورت شهر'!R22</f>
        <v>0</v>
      </c>
      <c r="P872" s="215"/>
      <c r="Q872" s="215" t="str">
        <f>'[1]طارم مرکزی یورت شهر'!T22</f>
        <v>*</v>
      </c>
      <c r="R872" s="215"/>
      <c r="S872" s="215" t="str">
        <f>'[1]طارم مرکزی یورت شهر'!S22</f>
        <v>*</v>
      </c>
      <c r="T872" s="215"/>
      <c r="U872" s="136">
        <v>305</v>
      </c>
      <c r="V872" s="136">
        <v>1044</v>
      </c>
    </row>
    <row r="873" spans="1:35" ht="19.5" customHeight="1" x14ac:dyDescent="0.25">
      <c r="A873" s="69">
        <v>8</v>
      </c>
      <c r="B873" s="264"/>
      <c r="C873" s="217">
        <v>300</v>
      </c>
      <c r="D873" s="215">
        <v>6</v>
      </c>
      <c r="E873" s="444"/>
      <c r="F873" s="215" t="s">
        <v>1888</v>
      </c>
      <c r="G873" s="215" t="s">
        <v>938</v>
      </c>
      <c r="H873" s="215" t="s">
        <v>1878</v>
      </c>
      <c r="I873" s="215" t="s">
        <v>1037</v>
      </c>
      <c r="J873" s="215" t="s">
        <v>1838</v>
      </c>
      <c r="K873" s="215" t="str">
        <f>'[1]طارم مرکزی یورت شهر'!J23</f>
        <v>97/9/17</v>
      </c>
      <c r="L873" s="215">
        <f>'[1]طارم مرکزی یورت شهر'!G23</f>
        <v>0</v>
      </c>
      <c r="M873" s="215">
        <f>'[1]طارم مرکزی یورت شهر'!H23</f>
        <v>0</v>
      </c>
      <c r="N873" s="215" t="str">
        <f>'[1]طارم مرکزی یورت شهر'!Q23</f>
        <v>*</v>
      </c>
      <c r="O873" s="215">
        <f>'[1]طارم مرکزی یورت شهر'!R23</f>
        <v>0</v>
      </c>
      <c r="P873" s="215"/>
      <c r="Q873" s="215" t="str">
        <f>'[1]طارم مرکزی یورت شهر'!T23</f>
        <v>*</v>
      </c>
      <c r="R873" s="215"/>
      <c r="S873" s="215" t="str">
        <f>'[1]طارم مرکزی یورت شهر'!S23</f>
        <v>*</v>
      </c>
      <c r="T873" s="215"/>
      <c r="U873" s="136">
        <v>251</v>
      </c>
      <c r="V873" s="136">
        <v>871</v>
      </c>
    </row>
    <row r="874" spans="1:35" ht="19.5" customHeight="1" x14ac:dyDescent="0.25">
      <c r="A874" s="69">
        <v>8</v>
      </c>
      <c r="B874" s="264"/>
      <c r="C874" s="217">
        <v>301</v>
      </c>
      <c r="D874" s="215">
        <v>7</v>
      </c>
      <c r="E874" s="444"/>
      <c r="F874" s="215" t="s">
        <v>1916</v>
      </c>
      <c r="G874" s="215" t="s">
        <v>966</v>
      </c>
      <c r="H874" s="215" t="s">
        <v>973</v>
      </c>
      <c r="I874" s="215" t="s">
        <v>1037</v>
      </c>
      <c r="J874" s="215" t="s">
        <v>1838</v>
      </c>
      <c r="K874" s="215" t="str">
        <f>'[1]طارم مرکزی یورت شهر'!J73</f>
        <v>97/9/19</v>
      </c>
      <c r="L874" s="215">
        <f>'[1]طارم مرکزی یورت شهر'!G73</f>
        <v>0</v>
      </c>
      <c r="M874" s="215">
        <f>'[1]طارم مرکزی یورت شهر'!H73</f>
        <v>0</v>
      </c>
      <c r="N874" s="215" t="str">
        <f>'[1]طارم مرکزی یورت شهر'!Q73</f>
        <v>*</v>
      </c>
      <c r="O874" s="215">
        <f>'[1]طارم مرکزی یورت شهر'!R73</f>
        <v>0</v>
      </c>
      <c r="P874" s="215"/>
      <c r="Q874" s="215" t="str">
        <f>'[1]طارم مرکزی یورت شهر'!T73</f>
        <v>*</v>
      </c>
      <c r="R874" s="215"/>
      <c r="S874" s="215" t="str">
        <f>'[1]طارم مرکزی یورت شهر'!S73</f>
        <v>*</v>
      </c>
      <c r="T874" s="215"/>
      <c r="U874" s="136">
        <v>237</v>
      </c>
      <c r="V874" s="136">
        <v>772</v>
      </c>
    </row>
    <row r="875" spans="1:35" ht="19.5" customHeight="1" x14ac:dyDescent="0.25">
      <c r="A875" s="69">
        <v>8</v>
      </c>
      <c r="B875" s="264"/>
      <c r="C875" s="217">
        <v>302</v>
      </c>
      <c r="D875" s="215">
        <v>8</v>
      </c>
      <c r="E875" s="444"/>
      <c r="F875" s="215" t="s">
        <v>1919</v>
      </c>
      <c r="G875" s="215" t="s">
        <v>969</v>
      </c>
      <c r="H875" s="215" t="s">
        <v>973</v>
      </c>
      <c r="I875" s="215" t="s">
        <v>1037</v>
      </c>
      <c r="J875" s="215" t="s">
        <v>1838</v>
      </c>
      <c r="K875" s="215" t="str">
        <f>'[1]طارم مرکزی یورت شهر'!J76</f>
        <v>97/9/19</v>
      </c>
      <c r="L875" s="215">
        <f>'[1]طارم مرکزی یورت شهر'!G76</f>
        <v>0</v>
      </c>
      <c r="M875" s="215">
        <f>'[1]طارم مرکزی یورت شهر'!H76</f>
        <v>0</v>
      </c>
      <c r="N875" s="215" t="str">
        <f>'[1]طارم مرکزی یورت شهر'!Q76</f>
        <v>*</v>
      </c>
      <c r="O875" s="215">
        <f>'[1]طارم مرکزی یورت شهر'!R76</f>
        <v>0</v>
      </c>
      <c r="P875" s="215"/>
      <c r="Q875" s="215" t="str">
        <f>'[1]طارم مرکزی یورت شهر'!T76</f>
        <v>*</v>
      </c>
      <c r="R875" s="215"/>
      <c r="S875" s="215" t="str">
        <f>'[1]طارم مرکزی یورت شهر'!S76</f>
        <v>*</v>
      </c>
      <c r="T875" s="215"/>
      <c r="U875" s="136">
        <v>219</v>
      </c>
      <c r="V875" s="136">
        <v>757</v>
      </c>
    </row>
    <row r="876" spans="1:35" ht="19.5" customHeight="1" x14ac:dyDescent="0.25">
      <c r="A876" s="69">
        <v>8</v>
      </c>
      <c r="B876" s="264"/>
      <c r="C876" s="217">
        <v>303</v>
      </c>
      <c r="D876" s="215">
        <v>9</v>
      </c>
      <c r="E876" s="444"/>
      <c r="F876" s="215" t="s">
        <v>1935</v>
      </c>
      <c r="G876" s="215" t="s">
        <v>985</v>
      </c>
      <c r="H876" s="215" t="s">
        <v>973</v>
      </c>
      <c r="I876" s="215" t="s">
        <v>1037</v>
      </c>
      <c r="J876" s="215" t="s">
        <v>1838</v>
      </c>
      <c r="K876" s="215" t="str">
        <f>'[1]طارم مرکزی یورت شهر'!J102</f>
        <v>97/9/19</v>
      </c>
      <c r="L876" s="215">
        <f>'[1]طارم مرکزی یورت شهر'!G102</f>
        <v>0</v>
      </c>
      <c r="M876" s="215">
        <f>'[1]طارم مرکزی یورت شهر'!H102</f>
        <v>0</v>
      </c>
      <c r="N876" s="215" t="str">
        <f>'[1]طارم مرکزی یورت شهر'!Q102</f>
        <v>*</v>
      </c>
      <c r="O876" s="215">
        <f>'[1]طارم مرکزی یورت شهر'!R102</f>
        <v>0</v>
      </c>
      <c r="P876" s="215"/>
      <c r="Q876" s="215" t="str">
        <f>'[1]طارم مرکزی یورت شهر'!T102</f>
        <v>*</v>
      </c>
      <c r="R876" s="215"/>
      <c r="S876" s="215" t="str">
        <f>'[1]طارم مرکزی یورت شهر'!S102</f>
        <v>*</v>
      </c>
      <c r="T876" s="215"/>
      <c r="U876" s="136">
        <v>211</v>
      </c>
      <c r="V876" s="136">
        <v>625</v>
      </c>
    </row>
    <row r="877" spans="1:35" ht="19.5" customHeight="1" x14ac:dyDescent="0.25">
      <c r="A877" s="69">
        <v>8</v>
      </c>
      <c r="B877" s="264"/>
      <c r="C877" s="217">
        <v>304</v>
      </c>
      <c r="D877" s="215">
        <v>10</v>
      </c>
      <c r="E877" s="444"/>
      <c r="F877" s="215" t="s">
        <v>1921</v>
      </c>
      <c r="G877" s="215" t="s">
        <v>971</v>
      </c>
      <c r="H877" s="215" t="s">
        <v>973</v>
      </c>
      <c r="I877" s="215" t="s">
        <v>1037</v>
      </c>
      <c r="J877" s="215" t="s">
        <v>1838</v>
      </c>
      <c r="K877" s="215" t="str">
        <f>'[1]طارم مرکزی یورت شهر'!J79</f>
        <v>97/12/9</v>
      </c>
      <c r="L877" s="215">
        <f>'[1]طارم مرکزی یورت شهر'!G79</f>
        <v>0</v>
      </c>
      <c r="M877" s="215">
        <f>'[1]طارم مرکزی یورت شهر'!H79</f>
        <v>0</v>
      </c>
      <c r="N877" s="215" t="str">
        <f>'[1]طارم مرکزی یورت شهر'!Q79</f>
        <v>*</v>
      </c>
      <c r="O877" s="215">
        <f>'[1]طارم مرکزی یورت شهر'!R79</f>
        <v>0</v>
      </c>
      <c r="P877" s="215"/>
      <c r="Q877" s="215" t="str">
        <f>'[1]طارم مرکزی یورت شهر'!T79</f>
        <v>*</v>
      </c>
      <c r="R877" s="215"/>
      <c r="S877" s="215" t="str">
        <f>'[1]طارم مرکزی یورت شهر'!S79</f>
        <v>*</v>
      </c>
      <c r="T877" s="215"/>
      <c r="U877" s="136">
        <v>192</v>
      </c>
      <c r="V877" s="136">
        <v>609</v>
      </c>
    </row>
    <row r="878" spans="1:35" ht="19.5" customHeight="1" x14ac:dyDescent="0.25">
      <c r="A878" s="69">
        <v>8</v>
      </c>
      <c r="B878" s="264"/>
      <c r="C878" s="217">
        <v>305</v>
      </c>
      <c r="D878" s="215">
        <v>11</v>
      </c>
      <c r="E878" s="444"/>
      <c r="F878" s="215" t="s">
        <v>1889</v>
      </c>
      <c r="G878" s="215" t="s">
        <v>939</v>
      </c>
      <c r="H878" s="215" t="s">
        <v>1878</v>
      </c>
      <c r="I878" s="215" t="s">
        <v>1037</v>
      </c>
      <c r="J878" s="215" t="s">
        <v>1838</v>
      </c>
      <c r="K878" s="215">
        <f>'[1]طارم مرکزی یورت شهر'!J24</f>
        <v>0</v>
      </c>
      <c r="L878" s="215">
        <f>'[1]طارم مرکزی یورت شهر'!G24</f>
        <v>0</v>
      </c>
      <c r="M878" s="215">
        <f>'[1]طارم مرکزی یورت شهر'!H24</f>
        <v>0</v>
      </c>
      <c r="N878" s="215" t="str">
        <f>'طارم مرکزی یورت شهر'!$Q$17</f>
        <v>*</v>
      </c>
      <c r="O878" s="215">
        <f>'[1]طارم مرکزی یورت شهر'!R24</f>
        <v>0</v>
      </c>
      <c r="P878" s="215"/>
      <c r="Q878" s="215" t="str">
        <f>'طارم مرکزی یورت شهر'!$T$17</f>
        <v>*</v>
      </c>
      <c r="R878" s="215"/>
      <c r="S878" s="215" t="str">
        <f>'طارم مرکزی یورت شهر'!$S$17</f>
        <v>*</v>
      </c>
      <c r="T878" s="215"/>
      <c r="U878" s="136">
        <v>174</v>
      </c>
      <c r="V878" s="136">
        <v>596</v>
      </c>
    </row>
    <row r="879" spans="1:35" ht="19.5" customHeight="1" x14ac:dyDescent="0.25">
      <c r="A879" s="69">
        <v>8</v>
      </c>
      <c r="B879" s="264"/>
      <c r="C879" s="217">
        <v>306</v>
      </c>
      <c r="D879" s="215">
        <v>12</v>
      </c>
      <c r="E879" s="444"/>
      <c r="F879" s="215" t="s">
        <v>1911</v>
      </c>
      <c r="G879" s="215" t="s">
        <v>961</v>
      </c>
      <c r="H879" s="215" t="s">
        <v>945</v>
      </c>
      <c r="I879" s="215" t="s">
        <v>1037</v>
      </c>
      <c r="J879" s="215" t="s">
        <v>1838</v>
      </c>
      <c r="K879" s="215" t="str">
        <f>'[1]طارم مرکزی یورت شهر'!J64</f>
        <v>97/12/4</v>
      </c>
      <c r="L879" s="215">
        <f>'[1]طارم مرکزی یورت شهر'!G64</f>
        <v>0</v>
      </c>
      <c r="M879" s="215">
        <f>'[1]طارم مرکزی یورت شهر'!H64</f>
        <v>0</v>
      </c>
      <c r="N879" s="215" t="str">
        <f>'[1]طارم مرکزی یورت شهر'!Q64</f>
        <v>*</v>
      </c>
      <c r="O879" s="215">
        <f>'[1]طارم مرکزی یورت شهر'!R64</f>
        <v>0</v>
      </c>
      <c r="P879" s="215"/>
      <c r="Q879" s="215" t="str">
        <f>'[1]طارم مرکزی یورت شهر'!T64</f>
        <v>*</v>
      </c>
      <c r="R879" s="215"/>
      <c r="S879" s="215" t="str">
        <f>'[1]طارم مرکزی یورت شهر'!S64</f>
        <v>*</v>
      </c>
      <c r="T879" s="215"/>
      <c r="U879" s="136">
        <v>172</v>
      </c>
      <c r="V879" s="136">
        <v>558</v>
      </c>
    </row>
    <row r="880" spans="1:35" ht="19.5" customHeight="1" x14ac:dyDescent="0.25">
      <c r="A880" s="69">
        <v>8</v>
      </c>
      <c r="B880" s="264"/>
      <c r="C880" s="217">
        <v>307</v>
      </c>
      <c r="D880" s="215">
        <v>13</v>
      </c>
      <c r="E880" s="444"/>
      <c r="F880" s="215" t="s">
        <v>1885</v>
      </c>
      <c r="G880" s="215" t="s">
        <v>934</v>
      </c>
      <c r="H880" s="215" t="s">
        <v>1878</v>
      </c>
      <c r="I880" s="215" t="s">
        <v>1037</v>
      </c>
      <c r="J880" s="215" t="s">
        <v>1838</v>
      </c>
      <c r="K880" s="215" t="str">
        <f>'[1]طارم مرکزی یورت شهر'!J20</f>
        <v>97/12/9</v>
      </c>
      <c r="L880" s="215">
        <f>'[1]طارم مرکزی یورت شهر'!G20</f>
        <v>0</v>
      </c>
      <c r="M880" s="215">
        <f>'[1]طارم مرکزی یورت شهر'!H20</f>
        <v>0</v>
      </c>
      <c r="N880" s="215" t="str">
        <f>'[1]طارم مرکزی یورت شهر'!Q20</f>
        <v>*</v>
      </c>
      <c r="O880" s="215">
        <f>'[1]طارم مرکزی یورت شهر'!R20</f>
        <v>0</v>
      </c>
      <c r="P880" s="215"/>
      <c r="Q880" s="215" t="str">
        <f>'[1]طارم مرکزی یورت شهر'!T20</f>
        <v>*</v>
      </c>
      <c r="R880" s="215"/>
      <c r="S880" s="215" t="str">
        <f>'[1]طارم مرکزی یورت شهر'!S20</f>
        <v>*</v>
      </c>
      <c r="T880" s="215"/>
      <c r="U880" s="136">
        <v>145</v>
      </c>
      <c r="V880" s="136">
        <v>502</v>
      </c>
    </row>
    <row r="881" spans="1:22" ht="19.5" customHeight="1" x14ac:dyDescent="0.25">
      <c r="A881" s="69">
        <v>8</v>
      </c>
      <c r="B881" s="264"/>
      <c r="C881" s="217">
        <v>308</v>
      </c>
      <c r="D881" s="215">
        <v>14</v>
      </c>
      <c r="E881" s="444"/>
      <c r="F881" s="215" t="s">
        <v>1933</v>
      </c>
      <c r="G881" s="215" t="s">
        <v>983</v>
      </c>
      <c r="H881" s="215" t="s">
        <v>973</v>
      </c>
      <c r="I881" s="215" t="s">
        <v>1037</v>
      </c>
      <c r="J881" s="215" t="s">
        <v>1838</v>
      </c>
      <c r="K881" s="215" t="str">
        <f>'[1]طارم مرکزی یورت شهر'!J94</f>
        <v>97/12/9</v>
      </c>
      <c r="L881" s="215">
        <f>'[1]طارم مرکزی یورت شهر'!G94</f>
        <v>0</v>
      </c>
      <c r="M881" s="215">
        <f>'[1]طارم مرکزی یورت شهر'!H94</f>
        <v>0</v>
      </c>
      <c r="N881" s="215" t="str">
        <f>'[1]طارم مرکزی یورت شهر'!Q94</f>
        <v>*</v>
      </c>
      <c r="O881" s="215">
        <f>'[1]طارم مرکزی یورت شهر'!R94</f>
        <v>0</v>
      </c>
      <c r="P881" s="215"/>
      <c r="Q881" s="215" t="str">
        <f>'[1]طارم مرکزی یورت شهر'!T94</f>
        <v>*</v>
      </c>
      <c r="R881" s="215"/>
      <c r="S881" s="215" t="str">
        <f>'[1]طارم مرکزی یورت شهر'!S94</f>
        <v>*</v>
      </c>
      <c r="T881" s="215"/>
      <c r="U881" s="136">
        <v>142</v>
      </c>
      <c r="V881" s="136">
        <v>418</v>
      </c>
    </row>
    <row r="882" spans="1:22" ht="19.5" customHeight="1" x14ac:dyDescent="0.25">
      <c r="A882" s="69">
        <v>8</v>
      </c>
      <c r="B882" s="264"/>
      <c r="C882" s="217">
        <v>309</v>
      </c>
      <c r="D882" s="215">
        <v>15</v>
      </c>
      <c r="E882" s="444"/>
      <c r="F882" s="215" t="s">
        <v>1934</v>
      </c>
      <c r="G882" s="215" t="s">
        <v>984</v>
      </c>
      <c r="H882" s="215" t="s">
        <v>973</v>
      </c>
      <c r="I882" s="215" t="s">
        <v>1037</v>
      </c>
      <c r="J882" s="215" t="s">
        <v>1838</v>
      </c>
      <c r="K882" s="215" t="str">
        <f>'[1]طارم مرکزی یورت شهر'!J101</f>
        <v>97/12/9</v>
      </c>
      <c r="L882" s="215">
        <f>'[1]طارم مرکزی یورت شهر'!G101</f>
        <v>0</v>
      </c>
      <c r="M882" s="215">
        <f>'[1]طارم مرکزی یورت شهر'!H101</f>
        <v>0</v>
      </c>
      <c r="N882" s="215" t="str">
        <f>'[1]طارم مرکزی یورت شهر'!Q101</f>
        <v>*</v>
      </c>
      <c r="O882" s="215">
        <f>'[1]طارم مرکزی یورت شهر'!R101</f>
        <v>0</v>
      </c>
      <c r="P882" s="215"/>
      <c r="Q882" s="215" t="str">
        <f>'[1]طارم مرکزی یورت شهر'!T101</f>
        <v>*</v>
      </c>
      <c r="R882" s="215"/>
      <c r="S882" s="215" t="str">
        <f>'[1]طارم مرکزی یورت شهر'!S101</f>
        <v>*</v>
      </c>
      <c r="T882" s="215"/>
      <c r="U882" s="136">
        <v>130</v>
      </c>
      <c r="V882" s="136">
        <v>432</v>
      </c>
    </row>
    <row r="883" spans="1:22" ht="19.5" customHeight="1" x14ac:dyDescent="0.25">
      <c r="A883" s="69">
        <v>8</v>
      </c>
      <c r="B883" s="264"/>
      <c r="C883" s="217">
        <v>310</v>
      </c>
      <c r="D883" s="215">
        <v>16</v>
      </c>
      <c r="E883" s="444"/>
      <c r="F883" s="215" t="s">
        <v>1892</v>
      </c>
      <c r="G883" s="215" t="s">
        <v>942</v>
      </c>
      <c r="H883" s="215" t="s">
        <v>945</v>
      </c>
      <c r="I883" s="215" t="s">
        <v>1037</v>
      </c>
      <c r="J883" s="215" t="s">
        <v>1838</v>
      </c>
      <c r="K883" s="215" t="str">
        <f>'[1]طارم مرکزی یورت شهر'!J27</f>
        <v>97/12/9</v>
      </c>
      <c r="L883" s="215">
        <f>'[1]طارم مرکزی یورت شهر'!G27</f>
        <v>0</v>
      </c>
      <c r="M883" s="215">
        <f>'[1]طارم مرکزی یورت شهر'!H27</f>
        <v>0</v>
      </c>
      <c r="N883" s="215" t="str">
        <f>'[1]طارم مرکزی یورت شهر'!Q27</f>
        <v>*</v>
      </c>
      <c r="O883" s="215">
        <f>'[1]طارم مرکزی یورت شهر'!R27</f>
        <v>0</v>
      </c>
      <c r="P883" s="215"/>
      <c r="Q883" s="215" t="str">
        <f>'[1]طارم مرکزی یورت شهر'!T27</f>
        <v>*</v>
      </c>
      <c r="R883" s="215"/>
      <c r="S883" s="215" t="str">
        <f>'[1]طارم مرکزی یورت شهر'!S27</f>
        <v>*</v>
      </c>
      <c r="T883" s="215"/>
      <c r="U883" s="136">
        <v>128</v>
      </c>
      <c r="V883" s="136">
        <v>426</v>
      </c>
    </row>
    <row r="884" spans="1:22" ht="19.5" customHeight="1" x14ac:dyDescent="0.25">
      <c r="A884" s="69">
        <v>8</v>
      </c>
      <c r="B884" s="264"/>
      <c r="C884" s="217">
        <v>311</v>
      </c>
      <c r="D884" s="215">
        <v>17</v>
      </c>
      <c r="E884" s="444"/>
      <c r="F884" s="215" t="s">
        <v>1886</v>
      </c>
      <c r="G884" s="215" t="s">
        <v>935</v>
      </c>
      <c r="H884" s="215" t="s">
        <v>1878</v>
      </c>
      <c r="I884" s="215" t="s">
        <v>1037</v>
      </c>
      <c r="J884" s="215" t="s">
        <v>1838</v>
      </c>
      <c r="K884" s="215" t="str">
        <f>'[1]طارم مرکزی یورت شهر'!J21</f>
        <v>97/12/9</v>
      </c>
      <c r="L884" s="215">
        <f>'[1]طارم مرکزی یورت شهر'!G21</f>
        <v>0</v>
      </c>
      <c r="M884" s="215">
        <f>'[1]طارم مرکزی یورت شهر'!H21</f>
        <v>0</v>
      </c>
      <c r="N884" s="215" t="str">
        <f>'[1]طارم مرکزی یورت شهر'!Q21</f>
        <v>*</v>
      </c>
      <c r="O884" s="215">
        <f>'[1]طارم مرکزی یورت شهر'!R21</f>
        <v>0</v>
      </c>
      <c r="P884" s="215"/>
      <c r="Q884" s="215" t="str">
        <f>'[1]طارم مرکزی یورت شهر'!T21</f>
        <v>*</v>
      </c>
      <c r="R884" s="215"/>
      <c r="S884" s="215" t="str">
        <f>'[1]طارم مرکزی یورت شهر'!S21</f>
        <v>*</v>
      </c>
      <c r="T884" s="215"/>
      <c r="U884" s="136">
        <v>128</v>
      </c>
      <c r="V884" s="136">
        <v>425</v>
      </c>
    </row>
    <row r="885" spans="1:22" ht="19.5" customHeight="1" x14ac:dyDescent="0.25">
      <c r="A885" s="69">
        <v>8</v>
      </c>
      <c r="B885" s="264"/>
      <c r="C885" s="217">
        <v>312</v>
      </c>
      <c r="D885" s="215">
        <v>18</v>
      </c>
      <c r="E885" s="444"/>
      <c r="F885" s="215" t="s">
        <v>1928</v>
      </c>
      <c r="G885" s="215" t="s">
        <v>978</v>
      </c>
      <c r="H885" s="215" t="s">
        <v>973</v>
      </c>
      <c r="I885" s="215" t="s">
        <v>1037</v>
      </c>
      <c r="J885" s="215" t="s">
        <v>1838</v>
      </c>
      <c r="K885" s="215" t="str">
        <f>'[1]طارم مرکزی یورت شهر'!J88</f>
        <v>97/12/9</v>
      </c>
      <c r="L885" s="215">
        <f>'[1]طارم مرکزی یورت شهر'!G88</f>
        <v>0</v>
      </c>
      <c r="M885" s="215">
        <f>'[1]طارم مرکزی یورت شهر'!H88</f>
        <v>0</v>
      </c>
      <c r="N885" s="215" t="str">
        <f>'[1]طارم مرکزی یورت شهر'!Q88</f>
        <v>*</v>
      </c>
      <c r="O885" s="215">
        <f>'[1]طارم مرکزی یورت شهر'!R88</f>
        <v>0</v>
      </c>
      <c r="P885" s="215"/>
      <c r="Q885" s="215" t="str">
        <f>'[1]طارم مرکزی یورت شهر'!T88</f>
        <v>*</v>
      </c>
      <c r="R885" s="215"/>
      <c r="S885" s="215" t="str">
        <f>'[1]طارم مرکزی یورت شهر'!S88</f>
        <v>*</v>
      </c>
      <c r="T885" s="215"/>
      <c r="U885" s="136">
        <v>126</v>
      </c>
      <c r="V885" s="136">
        <v>359</v>
      </c>
    </row>
    <row r="886" spans="1:22" ht="19.5" customHeight="1" x14ac:dyDescent="0.25">
      <c r="A886" s="69">
        <v>8</v>
      </c>
      <c r="B886" s="264"/>
      <c r="C886" s="217">
        <v>313</v>
      </c>
      <c r="D886" s="215">
        <v>19</v>
      </c>
      <c r="E886" s="444"/>
      <c r="F886" s="215" t="s">
        <v>1883</v>
      </c>
      <c r="G886" s="215" t="s">
        <v>932</v>
      </c>
      <c r="H886" s="215" t="s">
        <v>1878</v>
      </c>
      <c r="I886" s="215" t="s">
        <v>1037</v>
      </c>
      <c r="J886" s="215" t="s">
        <v>1838</v>
      </c>
      <c r="K886" s="215" t="str">
        <f>'[1]طارم مرکزی یورت شهر'!J14</f>
        <v>97/12/9</v>
      </c>
      <c r="L886" s="215">
        <f>'[1]طارم مرکزی یورت شهر'!G14</f>
        <v>0</v>
      </c>
      <c r="M886" s="215">
        <f>'[1]طارم مرکزی یورت شهر'!H14</f>
        <v>0</v>
      </c>
      <c r="N886" s="215" t="str">
        <f>'[1]طارم مرکزی یورت شهر'!Q14</f>
        <v>*</v>
      </c>
      <c r="O886" s="215">
        <f>'[1]طارم مرکزی یورت شهر'!R14</f>
        <v>0</v>
      </c>
      <c r="P886" s="215"/>
      <c r="Q886" s="215" t="str">
        <f>'[1]طارم مرکزی یورت شهر'!T14</f>
        <v>*</v>
      </c>
      <c r="R886" s="215"/>
      <c r="S886" s="215" t="str">
        <f>'[1]طارم مرکزی یورت شهر'!S14</f>
        <v>*</v>
      </c>
      <c r="T886" s="215"/>
      <c r="U886" s="136">
        <v>123</v>
      </c>
      <c r="V886" s="136">
        <v>379</v>
      </c>
    </row>
    <row r="887" spans="1:22" ht="19.5" customHeight="1" x14ac:dyDescent="0.25">
      <c r="A887" s="69">
        <v>8</v>
      </c>
      <c r="B887" s="264"/>
      <c r="C887" s="217">
        <v>314</v>
      </c>
      <c r="D887" s="215">
        <v>20</v>
      </c>
      <c r="E887" s="444"/>
      <c r="F887" s="215" t="s">
        <v>1910</v>
      </c>
      <c r="G887" s="215" t="s">
        <v>960</v>
      </c>
      <c r="H887" s="215" t="s">
        <v>945</v>
      </c>
      <c r="I887" s="215" t="s">
        <v>1037</v>
      </c>
      <c r="J887" s="215" t="s">
        <v>1838</v>
      </c>
      <c r="K887" s="215" t="str">
        <f>'[1]طارم مرکزی یورت شهر'!J63</f>
        <v>97/12/9</v>
      </c>
      <c r="L887" s="215">
        <f>'[1]طارم مرکزی یورت شهر'!G63</f>
        <v>0</v>
      </c>
      <c r="M887" s="215">
        <f>'[1]طارم مرکزی یورت شهر'!H63</f>
        <v>0</v>
      </c>
      <c r="N887" s="215" t="str">
        <f>'[1]طارم مرکزی یورت شهر'!Q63</f>
        <v>*</v>
      </c>
      <c r="O887" s="215">
        <f>'[1]طارم مرکزی یورت شهر'!R63</f>
        <v>0</v>
      </c>
      <c r="P887" s="215"/>
      <c r="Q887" s="215" t="str">
        <f>'[1]طارم مرکزی یورت شهر'!T63</f>
        <v>*</v>
      </c>
      <c r="R887" s="215"/>
      <c r="S887" s="215" t="str">
        <f>'[1]طارم مرکزی یورت شهر'!S63</f>
        <v>*</v>
      </c>
      <c r="T887" s="215"/>
      <c r="U887" s="136">
        <v>120</v>
      </c>
      <c r="V887" s="136">
        <v>386</v>
      </c>
    </row>
    <row r="888" spans="1:22" ht="19.5" customHeight="1" x14ac:dyDescent="0.25">
      <c r="A888" s="69">
        <v>8</v>
      </c>
      <c r="B888" s="264"/>
      <c r="C888" s="217">
        <v>315</v>
      </c>
      <c r="D888" s="215">
        <v>21</v>
      </c>
      <c r="E888" s="444"/>
      <c r="F888" s="215" t="s">
        <v>1899</v>
      </c>
      <c r="G888" s="215" t="s">
        <v>949</v>
      </c>
      <c r="H888" s="215" t="s">
        <v>945</v>
      </c>
      <c r="I888" s="215" t="s">
        <v>1037</v>
      </c>
      <c r="J888" s="215" t="s">
        <v>1838</v>
      </c>
      <c r="K888" s="215" t="str">
        <f>'[1]طارم مرکزی یورت شهر'!J43</f>
        <v>97/12/4</v>
      </c>
      <c r="L888" s="215">
        <f>'[1]طارم مرکزی یورت شهر'!G43</f>
        <v>0</v>
      </c>
      <c r="M888" s="215">
        <f>'[1]طارم مرکزی یورت شهر'!H43</f>
        <v>0</v>
      </c>
      <c r="N888" s="215" t="str">
        <f>'[1]طارم مرکزی یورت شهر'!Q43</f>
        <v>*</v>
      </c>
      <c r="O888" s="215">
        <f>'[1]طارم مرکزی یورت شهر'!R43</f>
        <v>0</v>
      </c>
      <c r="P888" s="215"/>
      <c r="Q888" s="215" t="str">
        <f>'[1]طارم مرکزی یورت شهر'!T43</f>
        <v>*</v>
      </c>
      <c r="R888" s="215"/>
      <c r="S888" s="215" t="str">
        <f>'[1]طارم مرکزی یورت شهر'!S43</f>
        <v>*</v>
      </c>
      <c r="T888" s="215"/>
      <c r="U888" s="136">
        <v>80</v>
      </c>
      <c r="V888" s="136">
        <v>213</v>
      </c>
    </row>
    <row r="889" spans="1:22" ht="19.5" customHeight="1" x14ac:dyDescent="0.25">
      <c r="A889" s="69">
        <v>8</v>
      </c>
      <c r="B889" s="264"/>
      <c r="C889" s="217">
        <v>316</v>
      </c>
      <c r="D889" s="215">
        <v>22</v>
      </c>
      <c r="E889" s="444"/>
      <c r="F889" s="215" t="s">
        <v>1922</v>
      </c>
      <c r="G889" s="215" t="s">
        <v>972</v>
      </c>
      <c r="H889" s="215" t="s">
        <v>973</v>
      </c>
      <c r="I889" s="215" t="s">
        <v>1037</v>
      </c>
      <c r="J889" s="215" t="s">
        <v>1838</v>
      </c>
      <c r="K889" s="215" t="str">
        <f>'[1]طارم مرکزی یورت شهر'!J80</f>
        <v>97/12/9</v>
      </c>
      <c r="L889" s="215">
        <f>'[1]طارم مرکزی یورت شهر'!G80</f>
        <v>0</v>
      </c>
      <c r="M889" s="215">
        <f>'[1]طارم مرکزی یورت شهر'!H80</f>
        <v>0</v>
      </c>
      <c r="N889" s="215" t="str">
        <f>'[1]طارم مرکزی یورت شهر'!Q80</f>
        <v>*</v>
      </c>
      <c r="O889" s="215">
        <f>'[1]طارم مرکزی یورت شهر'!R80</f>
        <v>0</v>
      </c>
      <c r="P889" s="215"/>
      <c r="Q889" s="215" t="str">
        <f>'[1]طارم مرکزی یورت شهر'!T80</f>
        <v>*</v>
      </c>
      <c r="R889" s="215"/>
      <c r="S889" s="215" t="str">
        <f>'[1]طارم مرکزی یورت شهر'!S80</f>
        <v>*</v>
      </c>
      <c r="T889" s="215"/>
      <c r="U889" s="136">
        <v>67</v>
      </c>
      <c r="V889" s="136">
        <v>206</v>
      </c>
    </row>
    <row r="890" spans="1:22" ht="19.5" customHeight="1" x14ac:dyDescent="0.25">
      <c r="A890" s="69">
        <v>8</v>
      </c>
      <c r="B890" s="264"/>
      <c r="C890" s="217">
        <v>317</v>
      </c>
      <c r="D890" s="215">
        <v>23</v>
      </c>
      <c r="E890" s="444"/>
      <c r="F890" s="215" t="s">
        <v>1920</v>
      </c>
      <c r="G890" s="215" t="s">
        <v>970</v>
      </c>
      <c r="H890" s="215" t="s">
        <v>973</v>
      </c>
      <c r="I890" s="215" t="s">
        <v>1037</v>
      </c>
      <c r="J890" s="215" t="s">
        <v>1838</v>
      </c>
      <c r="K890" s="215" t="str">
        <f>'[1]طارم مرکزی یورت شهر'!J77</f>
        <v>97/12/9</v>
      </c>
      <c r="L890" s="215">
        <f>'[1]طارم مرکزی یورت شهر'!G77</f>
        <v>0</v>
      </c>
      <c r="M890" s="215">
        <f>'[1]طارم مرکزی یورت شهر'!H77</f>
        <v>0</v>
      </c>
      <c r="N890" s="215" t="str">
        <f>'[1]طارم مرکزی یورت شهر'!Q77</f>
        <v>*</v>
      </c>
      <c r="O890" s="215">
        <f>'[1]طارم مرکزی یورت شهر'!R77</f>
        <v>0</v>
      </c>
      <c r="P890" s="215"/>
      <c r="Q890" s="215" t="str">
        <f>'[1]طارم مرکزی یورت شهر'!T77</f>
        <v>*</v>
      </c>
      <c r="R890" s="215"/>
      <c r="S890" s="215" t="str">
        <f>'[1]طارم مرکزی یورت شهر'!S77</f>
        <v>*</v>
      </c>
      <c r="T890" s="215"/>
      <c r="U890" s="136">
        <v>63</v>
      </c>
      <c r="V890" s="136">
        <v>201</v>
      </c>
    </row>
    <row r="891" spans="1:22" ht="19.5" customHeight="1" x14ac:dyDescent="0.25">
      <c r="A891" s="69">
        <v>8</v>
      </c>
      <c r="B891" s="264"/>
      <c r="C891" s="217">
        <v>318</v>
      </c>
      <c r="D891" s="215">
        <v>24</v>
      </c>
      <c r="E891" s="444"/>
      <c r="F891" s="215" t="s">
        <v>1880</v>
      </c>
      <c r="G891" s="215" t="s">
        <v>929</v>
      </c>
      <c r="H891" s="215" t="s">
        <v>1878</v>
      </c>
      <c r="I891" s="215" t="s">
        <v>1037</v>
      </c>
      <c r="J891" s="215" t="s">
        <v>1838</v>
      </c>
      <c r="K891" s="215" t="str">
        <f>'[1]طارم مرکزی یورت شهر'!J11</f>
        <v>97/12/9</v>
      </c>
      <c r="L891" s="215">
        <f>'[1]طارم مرکزی یورت شهر'!G11</f>
        <v>0</v>
      </c>
      <c r="M891" s="215">
        <f>'[1]طارم مرکزی یورت شهر'!H11</f>
        <v>0</v>
      </c>
      <c r="N891" s="215" t="str">
        <f>'[1]طارم مرکزی یورت شهر'!Q11</f>
        <v>*</v>
      </c>
      <c r="O891" s="215">
        <f>'[1]طارم مرکزی یورت شهر'!R11</f>
        <v>0</v>
      </c>
      <c r="P891" s="215"/>
      <c r="Q891" s="215" t="str">
        <f>'[1]طارم مرکزی یورت شهر'!T11</f>
        <v>*</v>
      </c>
      <c r="R891" s="215"/>
      <c r="S891" s="215" t="str">
        <f>'[1]طارم مرکزی یورت شهر'!S11</f>
        <v>*</v>
      </c>
      <c r="T891" s="215"/>
      <c r="U891" s="136">
        <v>60</v>
      </c>
      <c r="V891" s="136">
        <v>197</v>
      </c>
    </row>
    <row r="892" spans="1:22" ht="19.5" customHeight="1" x14ac:dyDescent="0.25">
      <c r="A892" s="69">
        <v>8</v>
      </c>
      <c r="B892" s="264"/>
      <c r="C892" s="217">
        <v>319</v>
      </c>
      <c r="D892" s="215">
        <v>25</v>
      </c>
      <c r="E892" s="444"/>
      <c r="F892" s="215" t="s">
        <v>1905</v>
      </c>
      <c r="G892" s="215" t="s">
        <v>955</v>
      </c>
      <c r="H892" s="215" t="s">
        <v>945</v>
      </c>
      <c r="I892" s="215" t="s">
        <v>1037</v>
      </c>
      <c r="J892" s="215" t="s">
        <v>1838</v>
      </c>
      <c r="K892" s="215" t="str">
        <f>'[1]طارم مرکزی یورت شهر'!J52</f>
        <v>97/12/4</v>
      </c>
      <c r="L892" s="215">
        <f>'[1]طارم مرکزی یورت شهر'!G52</f>
        <v>0</v>
      </c>
      <c r="M892" s="215">
        <f>'[1]طارم مرکزی یورت شهر'!H52</f>
        <v>0</v>
      </c>
      <c r="N892" s="215" t="str">
        <f>'[1]طارم مرکزی یورت شهر'!Q52</f>
        <v>*</v>
      </c>
      <c r="O892" s="215">
        <f>'[1]طارم مرکزی یورت شهر'!R52</f>
        <v>0</v>
      </c>
      <c r="P892" s="215"/>
      <c r="Q892" s="215" t="str">
        <f>'[1]طارم مرکزی یورت شهر'!T52</f>
        <v>*</v>
      </c>
      <c r="R892" s="215"/>
      <c r="S892" s="215" t="str">
        <f>'[1]طارم مرکزی یورت شهر'!S52</f>
        <v>*</v>
      </c>
      <c r="T892" s="215"/>
      <c r="U892" s="136">
        <v>55</v>
      </c>
      <c r="V892" s="136">
        <v>167</v>
      </c>
    </row>
    <row r="893" spans="1:22" ht="19.5" customHeight="1" x14ac:dyDescent="0.25">
      <c r="A893" s="69">
        <v>8</v>
      </c>
      <c r="B893" s="264"/>
      <c r="C893" s="217">
        <v>320</v>
      </c>
      <c r="D893" s="215">
        <v>26</v>
      </c>
      <c r="E893" s="444"/>
      <c r="F893" s="215" t="s">
        <v>1931</v>
      </c>
      <c r="G893" s="215" t="s">
        <v>981</v>
      </c>
      <c r="H893" s="215" t="s">
        <v>973</v>
      </c>
      <c r="I893" s="215" t="s">
        <v>1037</v>
      </c>
      <c r="J893" s="215" t="s">
        <v>1838</v>
      </c>
      <c r="K893" s="215" t="str">
        <f>'[1]طارم مرکزی یورت شهر'!J92</f>
        <v>97/12/9</v>
      </c>
      <c r="L893" s="215">
        <f>'[1]طارم مرکزی یورت شهر'!G92</f>
        <v>0</v>
      </c>
      <c r="M893" s="215">
        <f>'[1]طارم مرکزی یورت شهر'!H92</f>
        <v>0</v>
      </c>
      <c r="N893" s="215" t="str">
        <f>'[1]طارم مرکزی یورت شهر'!Q92</f>
        <v>*</v>
      </c>
      <c r="O893" s="215">
        <f>'[1]طارم مرکزی یورت شهر'!R92</f>
        <v>0</v>
      </c>
      <c r="P893" s="215"/>
      <c r="Q893" s="215" t="str">
        <f>'[1]طارم مرکزی یورت شهر'!T92</f>
        <v>*</v>
      </c>
      <c r="R893" s="215"/>
      <c r="S893" s="215" t="str">
        <f>'[1]طارم مرکزی یورت شهر'!S92</f>
        <v>*</v>
      </c>
      <c r="T893" s="215"/>
      <c r="U893" s="136">
        <v>54</v>
      </c>
      <c r="V893" s="136">
        <v>151</v>
      </c>
    </row>
    <row r="894" spans="1:22" ht="19.5" customHeight="1" x14ac:dyDescent="0.25">
      <c r="A894" s="69">
        <v>8</v>
      </c>
      <c r="B894" s="264"/>
      <c r="C894" s="217">
        <v>321</v>
      </c>
      <c r="D894" s="215">
        <v>27</v>
      </c>
      <c r="E894" s="444"/>
      <c r="F894" s="215" t="s">
        <v>1881</v>
      </c>
      <c r="G894" s="215" t="s">
        <v>930</v>
      </c>
      <c r="H894" s="215" t="s">
        <v>1878</v>
      </c>
      <c r="I894" s="215" t="s">
        <v>1037</v>
      </c>
      <c r="J894" s="215" t="s">
        <v>1838</v>
      </c>
      <c r="K894" s="215" t="str">
        <f>'[1]طارم مرکزی یورت شهر'!J12</f>
        <v>97/12/9</v>
      </c>
      <c r="L894" s="215">
        <f>'[1]طارم مرکزی یورت شهر'!G12</f>
        <v>0</v>
      </c>
      <c r="M894" s="215">
        <f>'[1]طارم مرکزی یورت شهر'!H12</f>
        <v>0</v>
      </c>
      <c r="N894" s="215" t="str">
        <f>'[1]طارم مرکزی یورت شهر'!Q12</f>
        <v>*</v>
      </c>
      <c r="O894" s="215">
        <f>'[1]طارم مرکزی یورت شهر'!R12</f>
        <v>0</v>
      </c>
      <c r="P894" s="215"/>
      <c r="Q894" s="215" t="str">
        <f>'[1]طارم مرکزی یورت شهر'!T12</f>
        <v>*</v>
      </c>
      <c r="R894" s="215"/>
      <c r="S894" s="215" t="str">
        <f>'[1]طارم مرکزی یورت شهر'!S12</f>
        <v>*</v>
      </c>
      <c r="T894" s="215"/>
      <c r="U894" s="136">
        <v>53</v>
      </c>
      <c r="V894" s="136">
        <v>163</v>
      </c>
    </row>
    <row r="895" spans="1:22" ht="19.5" customHeight="1" x14ac:dyDescent="0.25">
      <c r="A895" s="69">
        <v>8</v>
      </c>
      <c r="B895" s="264"/>
      <c r="C895" s="217">
        <v>322</v>
      </c>
      <c r="D895" s="215">
        <v>28</v>
      </c>
      <c r="E895" s="444"/>
      <c r="F895" s="215" t="s">
        <v>1890</v>
      </c>
      <c r="G895" s="215" t="s">
        <v>940</v>
      </c>
      <c r="H895" s="215" t="s">
        <v>945</v>
      </c>
      <c r="I895" s="215" t="s">
        <v>1037</v>
      </c>
      <c r="J895" s="215" t="s">
        <v>1838</v>
      </c>
      <c r="K895" s="215" t="str">
        <f>'[1]طارم مرکزی یورت شهر'!J25</f>
        <v>97/12/4</v>
      </c>
      <c r="L895" s="215">
        <f>'[1]طارم مرکزی یورت شهر'!G25</f>
        <v>0</v>
      </c>
      <c r="M895" s="215">
        <f>'[1]طارم مرکزی یورت شهر'!H25</f>
        <v>0</v>
      </c>
      <c r="N895" s="215" t="str">
        <f>'[1]طارم مرکزی یورت شهر'!Q25</f>
        <v>*</v>
      </c>
      <c r="O895" s="215">
        <f>'[1]طارم مرکزی یورت شهر'!R25</f>
        <v>0</v>
      </c>
      <c r="P895" s="215"/>
      <c r="Q895" s="215" t="str">
        <f>'[1]طارم مرکزی یورت شهر'!T25</f>
        <v>*</v>
      </c>
      <c r="R895" s="215"/>
      <c r="S895" s="215" t="str">
        <f>'[1]طارم مرکزی یورت شهر'!S25</f>
        <v>*</v>
      </c>
      <c r="T895" s="215"/>
      <c r="U895" s="136">
        <v>51</v>
      </c>
      <c r="V895" s="136">
        <v>163</v>
      </c>
    </row>
    <row r="896" spans="1:22" ht="19.5" customHeight="1" x14ac:dyDescent="0.25">
      <c r="A896" s="69">
        <v>8</v>
      </c>
      <c r="B896" s="264"/>
      <c r="C896" s="217">
        <v>323</v>
      </c>
      <c r="D896" s="215">
        <v>29</v>
      </c>
      <c r="E896" s="444"/>
      <c r="F896" s="215" t="s">
        <v>1927</v>
      </c>
      <c r="G896" s="215" t="s">
        <v>977</v>
      </c>
      <c r="H896" s="215" t="s">
        <v>973</v>
      </c>
      <c r="I896" s="215" t="s">
        <v>1037</v>
      </c>
      <c r="J896" s="215" t="s">
        <v>1838</v>
      </c>
      <c r="K896" s="215" t="str">
        <f>'[1]طارم مرکزی یورت شهر'!J87</f>
        <v>97/12/9</v>
      </c>
      <c r="L896" s="215">
        <f>'[1]طارم مرکزی یورت شهر'!G87</f>
        <v>0</v>
      </c>
      <c r="M896" s="215">
        <f>'[1]طارم مرکزی یورت شهر'!H87</f>
        <v>0</v>
      </c>
      <c r="N896" s="215" t="str">
        <f>'[1]طارم مرکزی یورت شهر'!Q87</f>
        <v>*</v>
      </c>
      <c r="O896" s="215">
        <f>'[1]طارم مرکزی یورت شهر'!R87</f>
        <v>0</v>
      </c>
      <c r="P896" s="215"/>
      <c r="Q896" s="215" t="str">
        <f>'[1]طارم مرکزی یورت شهر'!T87</f>
        <v>*</v>
      </c>
      <c r="R896" s="215"/>
      <c r="S896" s="215" t="str">
        <f>'[1]طارم مرکزی یورت شهر'!S87</f>
        <v>*</v>
      </c>
      <c r="T896" s="215"/>
      <c r="U896" s="136">
        <v>41</v>
      </c>
      <c r="V896" s="136">
        <v>114</v>
      </c>
    </row>
    <row r="897" spans="1:22" ht="19.5" customHeight="1" x14ac:dyDescent="0.25">
      <c r="A897" s="69">
        <v>8</v>
      </c>
      <c r="B897" s="264"/>
      <c r="C897" s="217">
        <v>324</v>
      </c>
      <c r="D897" s="215">
        <v>30</v>
      </c>
      <c r="E897" s="444"/>
      <c r="F897" s="215" t="s">
        <v>1924</v>
      </c>
      <c r="G897" s="215" t="s">
        <v>974</v>
      </c>
      <c r="H897" s="215" t="s">
        <v>973</v>
      </c>
      <c r="I897" s="215" t="s">
        <v>1037</v>
      </c>
      <c r="J897" s="215" t="s">
        <v>1838</v>
      </c>
      <c r="K897" s="215" t="str">
        <f>'[1]طارم مرکزی یورت شهر'!J83</f>
        <v>97/12/9</v>
      </c>
      <c r="L897" s="215">
        <f>'[1]طارم مرکزی یورت شهر'!G83</f>
        <v>0</v>
      </c>
      <c r="M897" s="215">
        <f>'[1]طارم مرکزی یورت شهر'!H83</f>
        <v>0</v>
      </c>
      <c r="N897" s="215" t="str">
        <f>'[1]طارم مرکزی یورت شهر'!Q83</f>
        <v>*</v>
      </c>
      <c r="O897" s="215">
        <f>'[1]طارم مرکزی یورت شهر'!R83</f>
        <v>0</v>
      </c>
      <c r="P897" s="215"/>
      <c r="Q897" s="215" t="str">
        <f>'[1]طارم مرکزی یورت شهر'!T83</f>
        <v>*</v>
      </c>
      <c r="R897" s="215"/>
      <c r="S897" s="215" t="str">
        <f>'[1]طارم مرکزی یورت شهر'!S83</f>
        <v>*</v>
      </c>
      <c r="T897" s="215"/>
      <c r="U897" s="136">
        <v>40</v>
      </c>
      <c r="V897" s="136">
        <v>131</v>
      </c>
    </row>
    <row r="898" spans="1:22" ht="19.5" customHeight="1" x14ac:dyDescent="0.25">
      <c r="A898" s="69">
        <v>8</v>
      </c>
      <c r="B898" s="264"/>
      <c r="C898" s="217">
        <v>325</v>
      </c>
      <c r="D898" s="215">
        <v>31</v>
      </c>
      <c r="E898" s="444"/>
      <c r="F898" s="215" t="s">
        <v>1893</v>
      </c>
      <c r="G898" s="215" t="s">
        <v>943</v>
      </c>
      <c r="H898" s="215" t="s">
        <v>945</v>
      </c>
      <c r="I898" s="215" t="s">
        <v>1037</v>
      </c>
      <c r="J898" s="215" t="s">
        <v>1838</v>
      </c>
      <c r="K898" s="215">
        <f>'[1]طارم مرکزی یورت شهر'!J28</f>
        <v>0</v>
      </c>
      <c r="L898" s="215">
        <f>'[1]طارم مرکزی یورت شهر'!G28</f>
        <v>0</v>
      </c>
      <c r="M898" s="215">
        <f>'[1]طارم مرکزی یورت شهر'!H28</f>
        <v>0</v>
      </c>
      <c r="N898" s="215">
        <f>'[1]طارم مرکزی یورت شهر'!Q28</f>
        <v>0</v>
      </c>
      <c r="O898" s="215">
        <f>'[1]طارم مرکزی یورت شهر'!R28</f>
        <v>0</v>
      </c>
      <c r="P898" s="215"/>
      <c r="Q898" s="215">
        <f>'[1]طارم مرکزی یورت شهر'!T28</f>
        <v>0</v>
      </c>
      <c r="R898" s="215"/>
      <c r="S898" s="215">
        <f>'[1]طارم مرکزی یورت شهر'!S28</f>
        <v>0</v>
      </c>
      <c r="T898" s="215"/>
      <c r="U898" s="54">
        <v>38</v>
      </c>
      <c r="V898" s="54">
        <v>115</v>
      </c>
    </row>
    <row r="899" spans="1:22" ht="19.5" customHeight="1" x14ac:dyDescent="0.25">
      <c r="A899" s="69">
        <v>8</v>
      </c>
      <c r="B899" s="264"/>
      <c r="C899" s="217">
        <v>326</v>
      </c>
      <c r="D899" s="215">
        <v>32</v>
      </c>
      <c r="E899" s="444"/>
      <c r="F899" s="215" t="s">
        <v>1904</v>
      </c>
      <c r="G899" s="215" t="s">
        <v>954</v>
      </c>
      <c r="H899" s="215" t="s">
        <v>945</v>
      </c>
      <c r="I899" s="215" t="s">
        <v>1037</v>
      </c>
      <c r="J899" s="215" t="s">
        <v>1838</v>
      </c>
      <c r="K899" s="215" t="str">
        <f>'[1]طارم مرکزی یورت شهر'!J51</f>
        <v>97/12/9</v>
      </c>
      <c r="L899" s="215">
        <f>'[1]طارم مرکزی یورت شهر'!G51</f>
        <v>0</v>
      </c>
      <c r="M899" s="215">
        <f>'[1]طارم مرکزی یورت شهر'!H51</f>
        <v>0</v>
      </c>
      <c r="N899" s="215" t="str">
        <f>'[1]طارم مرکزی یورت شهر'!Q51</f>
        <v>*</v>
      </c>
      <c r="O899" s="215">
        <f>'[1]طارم مرکزی یورت شهر'!R51</f>
        <v>0</v>
      </c>
      <c r="P899" s="215"/>
      <c r="Q899" s="215" t="str">
        <f>'[1]طارم مرکزی یورت شهر'!T51</f>
        <v>*</v>
      </c>
      <c r="R899" s="215"/>
      <c r="S899" s="215" t="str">
        <f>'[1]طارم مرکزی یورت شهر'!S51</f>
        <v>*</v>
      </c>
      <c r="T899" s="215"/>
      <c r="U899" s="136">
        <v>38</v>
      </c>
      <c r="V899" s="136">
        <v>108</v>
      </c>
    </row>
    <row r="900" spans="1:22" ht="19.5" customHeight="1" x14ac:dyDescent="0.25">
      <c r="A900" s="69">
        <v>8</v>
      </c>
      <c r="B900" s="264"/>
      <c r="C900" s="217">
        <v>327</v>
      </c>
      <c r="D900" s="215">
        <v>33</v>
      </c>
      <c r="E900" s="444"/>
      <c r="F900" s="215" t="s">
        <v>1882</v>
      </c>
      <c r="G900" s="215" t="s">
        <v>931</v>
      </c>
      <c r="H900" s="215" t="s">
        <v>1878</v>
      </c>
      <c r="I900" s="215" t="s">
        <v>1037</v>
      </c>
      <c r="J900" s="215" t="s">
        <v>1838</v>
      </c>
      <c r="K900" s="215" t="str">
        <f>'[1]طارم مرکزی یورت شهر'!J13</f>
        <v>97/12/9</v>
      </c>
      <c r="L900" s="215">
        <f>'[1]طارم مرکزی یورت شهر'!G13</f>
        <v>0</v>
      </c>
      <c r="M900" s="215">
        <f>'[1]طارم مرکزی یورت شهر'!H13</f>
        <v>0</v>
      </c>
      <c r="N900" s="215" t="str">
        <f>'[1]طارم مرکزی یورت شهر'!Q13</f>
        <v>*</v>
      </c>
      <c r="O900" s="215">
        <f>'[1]طارم مرکزی یورت شهر'!R13</f>
        <v>0</v>
      </c>
      <c r="P900" s="215"/>
      <c r="Q900" s="215" t="str">
        <f>'[1]طارم مرکزی یورت شهر'!T13</f>
        <v>*</v>
      </c>
      <c r="R900" s="215"/>
      <c r="S900" s="215" t="str">
        <f>'[1]طارم مرکزی یورت شهر'!S13</f>
        <v>*</v>
      </c>
      <c r="T900" s="215"/>
      <c r="U900" s="136">
        <v>37</v>
      </c>
      <c r="V900" s="136">
        <v>137</v>
      </c>
    </row>
    <row r="901" spans="1:22" ht="19.5" customHeight="1" x14ac:dyDescent="0.25">
      <c r="A901" s="69">
        <v>8</v>
      </c>
      <c r="B901" s="264"/>
      <c r="C901" s="217">
        <v>328</v>
      </c>
      <c r="D901" s="215">
        <v>34</v>
      </c>
      <c r="E901" s="444"/>
      <c r="F901" s="215" t="s">
        <v>1898</v>
      </c>
      <c r="G901" s="215" t="s">
        <v>948</v>
      </c>
      <c r="H901" s="215" t="s">
        <v>945</v>
      </c>
      <c r="I901" s="215" t="s">
        <v>1037</v>
      </c>
      <c r="J901" s="215" t="s">
        <v>1838</v>
      </c>
      <c r="K901" s="215" t="str">
        <f>'[1]طارم مرکزی یورت شهر'!J40</f>
        <v>97/12/4</v>
      </c>
      <c r="L901" s="215">
        <f>'[1]طارم مرکزی یورت شهر'!G40</f>
        <v>0</v>
      </c>
      <c r="M901" s="215">
        <f>'[1]طارم مرکزی یورت شهر'!H40</f>
        <v>0</v>
      </c>
      <c r="N901" s="215" t="str">
        <f>'[1]طارم مرکزی یورت شهر'!Q40</f>
        <v>*</v>
      </c>
      <c r="O901" s="215">
        <f>'[1]طارم مرکزی یورت شهر'!R40</f>
        <v>0</v>
      </c>
      <c r="P901" s="215"/>
      <c r="Q901" s="215" t="str">
        <f>'[1]طارم مرکزی یورت شهر'!T40</f>
        <v>*</v>
      </c>
      <c r="R901" s="215"/>
      <c r="S901" s="215" t="str">
        <f>'[1]طارم مرکزی یورت شهر'!S40</f>
        <v>*</v>
      </c>
      <c r="T901" s="215"/>
      <c r="U901" s="136">
        <v>37</v>
      </c>
      <c r="V901" s="136">
        <v>85</v>
      </c>
    </row>
    <row r="902" spans="1:22" ht="19.5" customHeight="1" x14ac:dyDescent="0.25">
      <c r="A902" s="69">
        <v>8</v>
      </c>
      <c r="B902" s="264"/>
      <c r="C902" s="217">
        <v>329</v>
      </c>
      <c r="D902" s="215">
        <v>35</v>
      </c>
      <c r="E902" s="444"/>
      <c r="F902" s="215" t="s">
        <v>1929</v>
      </c>
      <c r="G902" s="215" t="s">
        <v>979</v>
      </c>
      <c r="H902" s="215" t="s">
        <v>973</v>
      </c>
      <c r="I902" s="215" t="s">
        <v>1037</v>
      </c>
      <c r="J902" s="215" t="s">
        <v>1838</v>
      </c>
      <c r="K902" s="215" t="str">
        <f>'[1]طارم مرکزی یورت شهر'!J89</f>
        <v>97/12/9</v>
      </c>
      <c r="L902" s="215">
        <f>'[1]طارم مرکزی یورت شهر'!G89</f>
        <v>0</v>
      </c>
      <c r="M902" s="215">
        <f>'[1]طارم مرکزی یورت شهر'!H89</f>
        <v>0</v>
      </c>
      <c r="N902" s="215" t="str">
        <f>'[1]طارم مرکزی یورت شهر'!Q89</f>
        <v>*</v>
      </c>
      <c r="O902" s="215">
        <f>'[1]طارم مرکزی یورت شهر'!R89</f>
        <v>0</v>
      </c>
      <c r="P902" s="215"/>
      <c r="Q902" s="215" t="str">
        <f>'[1]طارم مرکزی یورت شهر'!T89</f>
        <v>*</v>
      </c>
      <c r="R902" s="215"/>
      <c r="S902" s="215" t="str">
        <f>'[1]طارم مرکزی یورت شهر'!S89</f>
        <v>*</v>
      </c>
      <c r="T902" s="215"/>
      <c r="U902" s="136">
        <v>32</v>
      </c>
      <c r="V902" s="136">
        <v>105</v>
      </c>
    </row>
    <row r="903" spans="1:22" ht="19.5" customHeight="1" x14ac:dyDescent="0.25">
      <c r="A903" s="69">
        <v>8</v>
      </c>
      <c r="B903" s="264"/>
      <c r="C903" s="217">
        <v>330</v>
      </c>
      <c r="D903" s="215">
        <v>36</v>
      </c>
      <c r="E903" s="444"/>
      <c r="F903" s="215" t="s">
        <v>1914</v>
      </c>
      <c r="G903" s="215" t="s">
        <v>964</v>
      </c>
      <c r="H903" s="215" t="s">
        <v>973</v>
      </c>
      <c r="I903" s="215" t="s">
        <v>1037</v>
      </c>
      <c r="J903" s="215" t="s">
        <v>1838</v>
      </c>
      <c r="K903" s="215">
        <f>'[1]طارم مرکزی یورت شهر'!J68</f>
        <v>0</v>
      </c>
      <c r="L903" s="215">
        <f>'[1]طارم مرکزی یورت شهر'!G68</f>
        <v>0</v>
      </c>
      <c r="M903" s="215">
        <f>'[1]طارم مرکزی یورت شهر'!H68</f>
        <v>0</v>
      </c>
      <c r="N903" s="215">
        <f>'[1]طارم مرکزی یورت شهر'!Q68</f>
        <v>0</v>
      </c>
      <c r="O903" s="215">
        <f>'[1]طارم مرکزی یورت شهر'!R68</f>
        <v>0</v>
      </c>
      <c r="P903" s="215"/>
      <c r="Q903" s="215">
        <f>'[1]طارم مرکزی یورت شهر'!T68</f>
        <v>0</v>
      </c>
      <c r="R903" s="215"/>
      <c r="S903" s="215">
        <f>'[1]طارم مرکزی یورت شهر'!S68</f>
        <v>0</v>
      </c>
      <c r="T903" s="215"/>
      <c r="U903" s="54">
        <v>31</v>
      </c>
      <c r="V903" s="54">
        <v>96</v>
      </c>
    </row>
    <row r="904" spans="1:22" ht="19.5" customHeight="1" x14ac:dyDescent="0.25">
      <c r="A904" s="69">
        <v>8</v>
      </c>
      <c r="B904" s="264"/>
      <c r="C904" s="217">
        <v>331</v>
      </c>
      <c r="D904" s="215">
        <v>37</v>
      </c>
      <c r="E904" s="444"/>
      <c r="F904" s="215" t="s">
        <v>1930</v>
      </c>
      <c r="G904" s="215" t="s">
        <v>980</v>
      </c>
      <c r="H904" s="215" t="s">
        <v>973</v>
      </c>
      <c r="I904" s="215" t="s">
        <v>1037</v>
      </c>
      <c r="J904" s="215" t="s">
        <v>1838</v>
      </c>
      <c r="K904" s="215">
        <f>'[1]طارم مرکزی یورت شهر'!J91</f>
        <v>0</v>
      </c>
      <c r="L904" s="215">
        <f>'[1]طارم مرکزی یورت شهر'!G91</f>
        <v>0</v>
      </c>
      <c r="M904" s="215">
        <f>'[1]طارم مرکزی یورت شهر'!H91</f>
        <v>0</v>
      </c>
      <c r="N904" s="215">
        <f>'[1]طارم مرکزی یورت شهر'!Q91</f>
        <v>0</v>
      </c>
      <c r="O904" s="215">
        <f>'[1]طارم مرکزی یورت شهر'!R91</f>
        <v>0</v>
      </c>
      <c r="P904" s="215"/>
      <c r="Q904" s="215">
        <f>'[1]طارم مرکزی یورت شهر'!T91</f>
        <v>0</v>
      </c>
      <c r="R904" s="215"/>
      <c r="S904" s="215">
        <f>'[1]طارم مرکزی یورت شهر'!S91</f>
        <v>0</v>
      </c>
      <c r="T904" s="215"/>
      <c r="U904" s="54">
        <v>30</v>
      </c>
      <c r="V904" s="54">
        <v>106</v>
      </c>
    </row>
    <row r="905" spans="1:22" ht="19.5" customHeight="1" x14ac:dyDescent="0.25">
      <c r="A905" s="69">
        <v>8</v>
      </c>
      <c r="B905" s="264"/>
      <c r="C905" s="217">
        <v>332</v>
      </c>
      <c r="D905" s="215">
        <v>38</v>
      </c>
      <c r="E905" s="444"/>
      <c r="F905" s="215" t="s">
        <v>1891</v>
      </c>
      <c r="G905" s="215" t="s">
        <v>941</v>
      </c>
      <c r="H905" s="215" t="s">
        <v>945</v>
      </c>
      <c r="I905" s="215" t="s">
        <v>1037</v>
      </c>
      <c r="J905" s="215" t="s">
        <v>1838</v>
      </c>
      <c r="K905" s="215" t="str">
        <f>'[1]طارم مرکزی یورت شهر'!J26</f>
        <v>97/12/9</v>
      </c>
      <c r="L905" s="215">
        <f>'[1]طارم مرکزی یورت شهر'!G26</f>
        <v>0</v>
      </c>
      <c r="M905" s="215">
        <f>'[1]طارم مرکزی یورت شهر'!H26</f>
        <v>0</v>
      </c>
      <c r="N905" s="215" t="str">
        <f>'[1]طارم مرکزی یورت شهر'!Q26</f>
        <v>*</v>
      </c>
      <c r="O905" s="215">
        <f>'[1]طارم مرکزی یورت شهر'!R26</f>
        <v>0</v>
      </c>
      <c r="P905" s="215"/>
      <c r="Q905" s="215" t="str">
        <f>'[1]طارم مرکزی یورت شهر'!T26</f>
        <v>*</v>
      </c>
      <c r="R905" s="215"/>
      <c r="S905" s="215" t="str">
        <f>'[1]طارم مرکزی یورت شهر'!S26</f>
        <v>*</v>
      </c>
      <c r="T905" s="215"/>
      <c r="U905" s="136">
        <v>30</v>
      </c>
      <c r="V905" s="136">
        <v>79</v>
      </c>
    </row>
    <row r="906" spans="1:22" ht="19.5" customHeight="1" x14ac:dyDescent="0.25">
      <c r="A906" s="69">
        <v>8</v>
      </c>
      <c r="B906" s="264"/>
      <c r="C906" s="217">
        <v>333</v>
      </c>
      <c r="D906" s="215">
        <v>39</v>
      </c>
      <c r="E906" s="444"/>
      <c r="F906" s="215" t="s">
        <v>1884</v>
      </c>
      <c r="G906" s="215" t="s">
        <v>933</v>
      </c>
      <c r="H906" s="215" t="s">
        <v>1878</v>
      </c>
      <c r="I906" s="215" t="s">
        <v>1037</v>
      </c>
      <c r="J906" s="215" t="s">
        <v>1838</v>
      </c>
      <c r="K906" s="215">
        <f>'[1]طارم مرکزی یورت شهر'!J19</f>
        <v>0</v>
      </c>
      <c r="L906" s="215">
        <f>'[1]طارم مرکزی یورت شهر'!G19</f>
        <v>0</v>
      </c>
      <c r="M906" s="215">
        <f>'[1]طارم مرکزی یورت شهر'!H19</f>
        <v>0</v>
      </c>
      <c r="N906" s="215">
        <f>'[1]طارم مرکزی یورت شهر'!Q19</f>
        <v>0</v>
      </c>
      <c r="O906" s="215">
        <f>'[1]طارم مرکزی یورت شهر'!R19</f>
        <v>0</v>
      </c>
      <c r="P906" s="215"/>
      <c r="Q906" s="215">
        <f>'[1]طارم مرکزی یورت شهر'!T19</f>
        <v>0</v>
      </c>
      <c r="R906" s="215"/>
      <c r="S906" s="215">
        <f>'[1]طارم مرکزی یورت شهر'!S19</f>
        <v>0</v>
      </c>
      <c r="T906" s="215"/>
      <c r="U906" s="54">
        <v>27</v>
      </c>
      <c r="V906" s="54">
        <v>93</v>
      </c>
    </row>
    <row r="907" spans="1:22" ht="19.5" customHeight="1" x14ac:dyDescent="0.25">
      <c r="A907" s="69">
        <v>8</v>
      </c>
      <c r="B907" s="264"/>
      <c r="C907" s="217">
        <v>334</v>
      </c>
      <c r="D907" s="215">
        <v>40</v>
      </c>
      <c r="E907" s="444"/>
      <c r="F907" s="215" t="s">
        <v>1926</v>
      </c>
      <c r="G907" s="215" t="s">
        <v>976</v>
      </c>
      <c r="H907" s="215" t="s">
        <v>973</v>
      </c>
      <c r="I907" s="215" t="s">
        <v>1037</v>
      </c>
      <c r="J907" s="215" t="s">
        <v>1838</v>
      </c>
      <c r="K907" s="215" t="str">
        <f>'[1]طارم مرکزی یورت شهر'!J86</f>
        <v>97/12/9</v>
      </c>
      <c r="L907" s="215">
        <f>'[1]طارم مرکزی یورت شهر'!G86</f>
        <v>0</v>
      </c>
      <c r="M907" s="215">
        <f>'[1]طارم مرکزی یورت شهر'!H86</f>
        <v>0</v>
      </c>
      <c r="N907" s="215" t="str">
        <f>'[1]طارم مرکزی یورت شهر'!Q86</f>
        <v>*</v>
      </c>
      <c r="O907" s="215">
        <f>'[1]طارم مرکزی یورت شهر'!R86</f>
        <v>0</v>
      </c>
      <c r="P907" s="215"/>
      <c r="Q907" s="215" t="str">
        <f>'[1]طارم مرکزی یورت شهر'!T86</f>
        <v>*</v>
      </c>
      <c r="R907" s="215"/>
      <c r="S907" s="215" t="str">
        <f>'[1]طارم مرکزی یورت شهر'!S86</f>
        <v>*</v>
      </c>
      <c r="T907" s="215"/>
      <c r="U907" s="136">
        <v>27</v>
      </c>
      <c r="V907" s="136">
        <v>77</v>
      </c>
    </row>
    <row r="908" spans="1:22" ht="19.5" customHeight="1" x14ac:dyDescent="0.25">
      <c r="A908" s="69">
        <v>8</v>
      </c>
      <c r="B908" s="264"/>
      <c r="C908" s="217">
        <v>335</v>
      </c>
      <c r="D908" s="215">
        <v>41</v>
      </c>
      <c r="E908" s="444"/>
      <c r="F908" s="215" t="s">
        <v>1906</v>
      </c>
      <c r="G908" s="215" t="s">
        <v>956</v>
      </c>
      <c r="H908" s="215" t="s">
        <v>945</v>
      </c>
      <c r="I908" s="215" t="s">
        <v>1037</v>
      </c>
      <c r="J908" s="215" t="s">
        <v>1838</v>
      </c>
      <c r="K908" s="215" t="str">
        <f>'[1]طارم مرکزی یورت شهر'!J54</f>
        <v>97/12/9</v>
      </c>
      <c r="L908" s="215">
        <f>'[1]طارم مرکزی یورت شهر'!G54</f>
        <v>0</v>
      </c>
      <c r="M908" s="215">
        <f>'[1]طارم مرکزی یورت شهر'!H54</f>
        <v>0</v>
      </c>
      <c r="N908" s="215" t="str">
        <f>'[1]طارم مرکزی یورت شهر'!Q54</f>
        <v>*</v>
      </c>
      <c r="O908" s="215">
        <f>'[1]طارم مرکزی یورت شهر'!R54</f>
        <v>0</v>
      </c>
      <c r="P908" s="215"/>
      <c r="Q908" s="215" t="str">
        <f>'[1]طارم مرکزی یورت شهر'!T54</f>
        <v>*</v>
      </c>
      <c r="R908" s="215"/>
      <c r="S908" s="215" t="str">
        <f>'[1]طارم مرکزی یورت شهر'!S54</f>
        <v>*</v>
      </c>
      <c r="T908" s="215"/>
      <c r="U908" s="136">
        <v>25</v>
      </c>
      <c r="V908" s="136">
        <v>59</v>
      </c>
    </row>
    <row r="909" spans="1:22" ht="19.5" customHeight="1" x14ac:dyDescent="0.25">
      <c r="A909" s="69">
        <v>8</v>
      </c>
      <c r="B909" s="264"/>
      <c r="C909" s="217">
        <v>336</v>
      </c>
      <c r="D909" s="215">
        <v>42</v>
      </c>
      <c r="E909" s="444"/>
      <c r="F909" s="215" t="s">
        <v>1903</v>
      </c>
      <c r="G909" s="215" t="s">
        <v>953</v>
      </c>
      <c r="H909" s="215" t="s">
        <v>945</v>
      </c>
      <c r="I909" s="215" t="s">
        <v>1037</v>
      </c>
      <c r="J909" s="215" t="s">
        <v>1838</v>
      </c>
      <c r="K909" s="215" t="str">
        <f>'[1]طارم مرکزی یورت شهر'!J50</f>
        <v>97/12/4</v>
      </c>
      <c r="L909" s="215">
        <f>'[1]طارم مرکزی یورت شهر'!G50</f>
        <v>0</v>
      </c>
      <c r="M909" s="215">
        <f>'[1]طارم مرکزی یورت شهر'!H50</f>
        <v>0</v>
      </c>
      <c r="N909" s="215" t="str">
        <f>'[1]طارم مرکزی یورت شهر'!Q50</f>
        <v>*</v>
      </c>
      <c r="O909" s="215">
        <f>'[1]طارم مرکزی یورت شهر'!R50</f>
        <v>0</v>
      </c>
      <c r="P909" s="215"/>
      <c r="Q909" s="215" t="str">
        <f>'[1]طارم مرکزی یورت شهر'!T50</f>
        <v>*</v>
      </c>
      <c r="R909" s="215"/>
      <c r="S909" s="215" t="str">
        <f>'[1]طارم مرکزی یورت شهر'!S50</f>
        <v>*</v>
      </c>
      <c r="T909" s="215"/>
      <c r="U909" s="136">
        <v>23</v>
      </c>
      <c r="V909" s="136">
        <v>65</v>
      </c>
    </row>
    <row r="910" spans="1:22" x14ac:dyDescent="0.25">
      <c r="A910" s="69">
        <v>8</v>
      </c>
      <c r="B910" s="264"/>
      <c r="C910" s="217">
        <v>337</v>
      </c>
      <c r="D910" s="215">
        <v>43</v>
      </c>
      <c r="E910" s="444"/>
      <c r="F910" s="215" t="s">
        <v>1894</v>
      </c>
      <c r="G910" s="215" t="s">
        <v>944</v>
      </c>
      <c r="H910" s="215" t="s">
        <v>945</v>
      </c>
      <c r="I910" s="215" t="s">
        <v>1037</v>
      </c>
      <c r="J910" s="215" t="s">
        <v>1838</v>
      </c>
      <c r="K910" s="215" t="str">
        <f>'[1]طارم مرکزی یورت شهر'!J29</f>
        <v>97/12/9</v>
      </c>
      <c r="L910" s="215">
        <f>'[1]طارم مرکزی یورت شهر'!G29</f>
        <v>0</v>
      </c>
      <c r="M910" s="215">
        <f>'[1]طارم مرکزی یورت شهر'!H29</f>
        <v>0</v>
      </c>
      <c r="N910" s="215" t="str">
        <f>'[1]طارم مرکزی یورت شهر'!Q29</f>
        <v>*</v>
      </c>
      <c r="O910" s="215">
        <f>'[1]طارم مرکزی یورت شهر'!R29</f>
        <v>0</v>
      </c>
      <c r="P910" s="215"/>
      <c r="Q910" s="215" t="str">
        <f>'[1]طارم مرکزی یورت شهر'!T29</f>
        <v>*</v>
      </c>
      <c r="R910" s="215"/>
      <c r="S910" s="215" t="str">
        <f>'[1]طارم مرکزی یورت شهر'!S29</f>
        <v>*</v>
      </c>
      <c r="T910" s="215"/>
      <c r="U910" s="136">
        <v>20</v>
      </c>
      <c r="V910" s="136">
        <v>52</v>
      </c>
    </row>
    <row r="911" spans="1:22" ht="19.5" customHeight="1" x14ac:dyDescent="0.25">
      <c r="A911" s="69">
        <v>8</v>
      </c>
      <c r="B911" s="264"/>
      <c r="C911" s="217">
        <v>338</v>
      </c>
      <c r="D911" s="215">
        <v>44</v>
      </c>
      <c r="E911" s="444"/>
      <c r="F911" s="215" t="s">
        <v>1877</v>
      </c>
      <c r="G911" s="215" t="s">
        <v>927</v>
      </c>
      <c r="H911" s="215" t="s">
        <v>1878</v>
      </c>
      <c r="I911" s="215" t="s">
        <v>1037</v>
      </c>
      <c r="J911" s="215" t="s">
        <v>1838</v>
      </c>
      <c r="K911" s="215" t="str">
        <f>'[1]طارم مرکزی یورت شهر'!J8</f>
        <v>97/12/9</v>
      </c>
      <c r="L911" s="215">
        <f>'[1]طارم مرکزی یورت شهر'!G8</f>
        <v>0</v>
      </c>
      <c r="M911" s="215">
        <f>'[1]طارم مرکزی یورت شهر'!H8</f>
        <v>0</v>
      </c>
      <c r="N911" s="215" t="str">
        <f>'[1]طارم مرکزی یورت شهر'!Q8</f>
        <v>*</v>
      </c>
      <c r="O911" s="215">
        <f>'[1]طارم مرکزی یورت شهر'!R8</f>
        <v>0</v>
      </c>
      <c r="P911" s="215"/>
      <c r="Q911" s="215" t="str">
        <f>'[1]طارم مرکزی یورت شهر'!T8</f>
        <v>*</v>
      </c>
      <c r="R911" s="215"/>
      <c r="S911" s="215" t="str">
        <f>'[1]طارم مرکزی یورت شهر'!S8</f>
        <v>*</v>
      </c>
      <c r="T911" s="215"/>
      <c r="U911" s="102">
        <v>19</v>
      </c>
      <c r="V911" s="102">
        <v>66</v>
      </c>
    </row>
    <row r="912" spans="1:22" ht="19.5" customHeight="1" x14ac:dyDescent="0.25">
      <c r="A912" s="69">
        <v>8</v>
      </c>
      <c r="B912" s="264"/>
      <c r="C912" s="217">
        <v>339</v>
      </c>
      <c r="D912" s="215">
        <v>45</v>
      </c>
      <c r="E912" s="444"/>
      <c r="F912" s="215" t="s">
        <v>1896</v>
      </c>
      <c r="G912" s="215" t="s">
        <v>946</v>
      </c>
      <c r="H912" s="215" t="s">
        <v>945</v>
      </c>
      <c r="I912" s="215" t="s">
        <v>1037</v>
      </c>
      <c r="J912" s="215" t="s">
        <v>1838</v>
      </c>
      <c r="K912" s="215" t="str">
        <f>'[1]طارم مرکزی یورت شهر'!J33</f>
        <v>97/12/9</v>
      </c>
      <c r="L912" s="215">
        <f>'[1]طارم مرکزی یورت شهر'!G33</f>
        <v>0</v>
      </c>
      <c r="M912" s="215">
        <f>'[1]طارم مرکزی یورت شهر'!H33</f>
        <v>0</v>
      </c>
      <c r="N912" s="215" t="str">
        <f>'[1]طارم مرکزی یورت شهر'!Q33</f>
        <v>*</v>
      </c>
      <c r="O912" s="215">
        <f>'[1]طارم مرکزی یورت شهر'!R33</f>
        <v>0</v>
      </c>
      <c r="P912" s="215"/>
      <c r="Q912" s="215" t="str">
        <f>'[1]طارم مرکزی یورت شهر'!T33</f>
        <v>*</v>
      </c>
      <c r="R912" s="215"/>
      <c r="S912" s="215" t="str">
        <f>'[1]طارم مرکزی یورت شهر'!S33</f>
        <v>*</v>
      </c>
      <c r="T912" s="215"/>
      <c r="U912" s="102">
        <v>17</v>
      </c>
      <c r="V912" s="102">
        <v>30</v>
      </c>
    </row>
    <row r="913" spans="1:22" ht="19.5" customHeight="1" x14ac:dyDescent="0.25">
      <c r="A913" s="69">
        <v>8</v>
      </c>
      <c r="B913" s="264"/>
      <c r="C913" s="217">
        <v>340</v>
      </c>
      <c r="D913" s="215">
        <v>46</v>
      </c>
      <c r="E913" s="444"/>
      <c r="F913" s="215" t="s">
        <v>1909</v>
      </c>
      <c r="G913" s="215" t="s">
        <v>959</v>
      </c>
      <c r="H913" s="215" t="s">
        <v>945</v>
      </c>
      <c r="I913" s="215" t="s">
        <v>1037</v>
      </c>
      <c r="J913" s="215" t="s">
        <v>1838</v>
      </c>
      <c r="K913" s="215" t="str">
        <f>'[1]طارم مرکزی یورت شهر'!J61</f>
        <v>97/12/9</v>
      </c>
      <c r="L913" s="215">
        <f>'[1]طارم مرکزی یورت شهر'!G61</f>
        <v>0</v>
      </c>
      <c r="M913" s="215">
        <f>'[1]طارم مرکزی یورت شهر'!H61</f>
        <v>0</v>
      </c>
      <c r="N913" s="215" t="str">
        <f>'[1]طارم مرکزی یورت شهر'!Q61</f>
        <v>*</v>
      </c>
      <c r="O913" s="215">
        <f>'[1]طارم مرکزی یورت شهر'!R61</f>
        <v>0</v>
      </c>
      <c r="P913" s="215"/>
      <c r="Q913" s="215" t="str">
        <f>'[1]طارم مرکزی یورت شهر'!T61</f>
        <v>*</v>
      </c>
      <c r="R913" s="215"/>
      <c r="S913" s="215" t="str">
        <f>'[1]طارم مرکزی یورت شهر'!S61</f>
        <v>*</v>
      </c>
      <c r="T913" s="215"/>
      <c r="U913" s="102">
        <v>16</v>
      </c>
      <c r="V913" s="102">
        <v>40</v>
      </c>
    </row>
    <row r="914" spans="1:22" ht="19.5" customHeight="1" x14ac:dyDescent="0.25">
      <c r="A914" s="69">
        <v>8</v>
      </c>
      <c r="B914" s="264"/>
      <c r="C914" s="217">
        <v>341</v>
      </c>
      <c r="D914" s="215">
        <v>47</v>
      </c>
      <c r="E914" s="444"/>
      <c r="F914" s="215" t="s">
        <v>1932</v>
      </c>
      <c r="G914" s="215" t="s">
        <v>982</v>
      </c>
      <c r="H914" s="215" t="s">
        <v>973</v>
      </c>
      <c r="I914" s="215" t="s">
        <v>1037</v>
      </c>
      <c r="J914" s="215" t="s">
        <v>1838</v>
      </c>
      <c r="K914" s="215" t="str">
        <f>'[1]طارم مرکزی یورت شهر'!J93</f>
        <v>97/12/9</v>
      </c>
      <c r="L914" s="215">
        <f>'[1]طارم مرکزی یورت شهر'!G93</f>
        <v>0</v>
      </c>
      <c r="M914" s="215">
        <f>'[1]طارم مرکزی یورت شهر'!H93</f>
        <v>0</v>
      </c>
      <c r="N914" s="215" t="str">
        <f>'[1]طارم مرکزی یورت شهر'!Q93</f>
        <v>*</v>
      </c>
      <c r="O914" s="215">
        <f>'[1]طارم مرکزی یورت شهر'!R93</f>
        <v>0</v>
      </c>
      <c r="P914" s="215"/>
      <c r="Q914" s="215" t="str">
        <f>'[1]طارم مرکزی یورت شهر'!T93</f>
        <v>*</v>
      </c>
      <c r="R914" s="215"/>
      <c r="S914" s="215" t="str">
        <f>'[1]طارم مرکزی یورت شهر'!S93</f>
        <v>*</v>
      </c>
      <c r="T914" s="215"/>
      <c r="U914" s="102">
        <v>16</v>
      </c>
      <c r="V914" s="102">
        <v>35</v>
      </c>
    </row>
    <row r="915" spans="1:22" ht="19.5" customHeight="1" x14ac:dyDescent="0.25">
      <c r="A915" s="69">
        <v>8</v>
      </c>
      <c r="B915" s="264"/>
      <c r="C915" s="217">
        <v>342</v>
      </c>
      <c r="D915" s="215">
        <v>48</v>
      </c>
      <c r="E915" s="444"/>
      <c r="F915" s="215" t="s">
        <v>1908</v>
      </c>
      <c r="G915" s="215" t="s">
        <v>958</v>
      </c>
      <c r="H915" s="215" t="s">
        <v>945</v>
      </c>
      <c r="I915" s="215" t="s">
        <v>1037</v>
      </c>
      <c r="J915" s="215" t="s">
        <v>1838</v>
      </c>
      <c r="K915" s="215" t="str">
        <f>'[1]طارم مرکزی یورت شهر'!J60</f>
        <v>97/12/9</v>
      </c>
      <c r="L915" s="215">
        <f>'[1]طارم مرکزی یورت شهر'!G60</f>
        <v>0</v>
      </c>
      <c r="M915" s="215">
        <f>'[1]طارم مرکزی یورت شهر'!H60</f>
        <v>0</v>
      </c>
      <c r="N915" s="215" t="str">
        <f>'[1]طارم مرکزی یورت شهر'!Q60</f>
        <v>*</v>
      </c>
      <c r="O915" s="215">
        <f>'[1]طارم مرکزی یورت شهر'!R60</f>
        <v>0</v>
      </c>
      <c r="P915" s="215"/>
      <c r="Q915" s="215" t="str">
        <f>'[1]طارم مرکزی یورت شهر'!T60</f>
        <v>*</v>
      </c>
      <c r="R915" s="215"/>
      <c r="S915" s="215" t="str">
        <f>'[1]طارم مرکزی یورت شهر'!S60</f>
        <v>*</v>
      </c>
      <c r="T915" s="215"/>
      <c r="U915" s="102">
        <v>15</v>
      </c>
      <c r="V915" s="102">
        <v>38</v>
      </c>
    </row>
    <row r="916" spans="1:22" ht="19.5" customHeight="1" x14ac:dyDescent="0.25">
      <c r="A916" s="69">
        <v>8</v>
      </c>
      <c r="B916" s="264"/>
      <c r="C916" s="217">
        <v>343</v>
      </c>
      <c r="D916" s="215">
        <v>49</v>
      </c>
      <c r="E916" s="444"/>
      <c r="F916" s="215" t="s">
        <v>1913</v>
      </c>
      <c r="G916" s="215" t="s">
        <v>963</v>
      </c>
      <c r="H916" s="215" t="s">
        <v>973</v>
      </c>
      <c r="I916" s="215" t="s">
        <v>1037</v>
      </c>
      <c r="J916" s="215" t="s">
        <v>1838</v>
      </c>
      <c r="K916" s="215" t="str">
        <f>'[1]طارم مرکزی یورت شهر'!J66</f>
        <v>97/12/9</v>
      </c>
      <c r="L916" s="215">
        <f>'[1]طارم مرکزی یورت شهر'!G66</f>
        <v>0</v>
      </c>
      <c r="M916" s="215">
        <f>'[1]طارم مرکزی یورت شهر'!H66</f>
        <v>0</v>
      </c>
      <c r="N916" s="215" t="str">
        <f>'[1]طارم مرکزی یورت شهر'!Q66</f>
        <v>*</v>
      </c>
      <c r="O916" s="215">
        <f>'[1]طارم مرکزی یورت شهر'!R66</f>
        <v>0</v>
      </c>
      <c r="P916" s="215"/>
      <c r="Q916" s="215" t="str">
        <f>'[1]طارم مرکزی یورت شهر'!T66</f>
        <v>*</v>
      </c>
      <c r="R916" s="215"/>
      <c r="S916" s="215" t="str">
        <f>'[1]طارم مرکزی یورت شهر'!S66</f>
        <v>*</v>
      </c>
      <c r="T916" s="215"/>
      <c r="U916" s="102">
        <v>14</v>
      </c>
      <c r="V916" s="102">
        <v>45</v>
      </c>
    </row>
    <row r="917" spans="1:22" ht="19.5" customHeight="1" x14ac:dyDescent="0.25">
      <c r="A917" s="69">
        <v>8</v>
      </c>
      <c r="B917" s="264"/>
      <c r="C917" s="217">
        <v>344</v>
      </c>
      <c r="D917" s="215">
        <v>50</v>
      </c>
      <c r="E917" s="444"/>
      <c r="F917" s="215" t="s">
        <v>1900</v>
      </c>
      <c r="G917" s="215" t="s">
        <v>950</v>
      </c>
      <c r="H917" s="215" t="s">
        <v>945</v>
      </c>
      <c r="I917" s="215" t="s">
        <v>1037</v>
      </c>
      <c r="J917" s="215" t="s">
        <v>1838</v>
      </c>
      <c r="K917" s="215" t="str">
        <f>'[1]طارم مرکزی یورت شهر'!J46</f>
        <v>97/12/9</v>
      </c>
      <c r="L917" s="215">
        <f>'[1]طارم مرکزی یورت شهر'!G46</f>
        <v>0</v>
      </c>
      <c r="M917" s="215">
        <f>'[1]طارم مرکزی یورت شهر'!H46</f>
        <v>0</v>
      </c>
      <c r="N917" s="215" t="str">
        <f>'[1]طارم مرکزی یورت شهر'!Q46</f>
        <v>*</v>
      </c>
      <c r="O917" s="215">
        <f>'[1]طارم مرکزی یورت شهر'!R46</f>
        <v>0</v>
      </c>
      <c r="P917" s="215"/>
      <c r="Q917" s="215" t="str">
        <f>'[1]طارم مرکزی یورت شهر'!T46</f>
        <v>*</v>
      </c>
      <c r="R917" s="215"/>
      <c r="S917" s="215" t="str">
        <f>'[1]طارم مرکزی یورت شهر'!S46</f>
        <v>*</v>
      </c>
      <c r="T917" s="215"/>
      <c r="U917" s="102">
        <v>13</v>
      </c>
      <c r="V917" s="102">
        <v>49</v>
      </c>
    </row>
    <row r="918" spans="1:22" ht="19.5" customHeight="1" x14ac:dyDescent="0.25">
      <c r="A918" s="69">
        <v>8</v>
      </c>
      <c r="B918" s="264"/>
      <c r="C918" s="217">
        <v>345</v>
      </c>
      <c r="D918" s="215">
        <v>51</v>
      </c>
      <c r="E918" s="444"/>
      <c r="F918" s="215" t="s">
        <v>1879</v>
      </c>
      <c r="G918" s="215" t="s">
        <v>928</v>
      </c>
      <c r="H918" s="215" t="s">
        <v>1878</v>
      </c>
      <c r="I918" s="215" t="s">
        <v>1037</v>
      </c>
      <c r="J918" s="215" t="s">
        <v>1838</v>
      </c>
      <c r="K918" s="215" t="str">
        <f>'[1]طارم مرکزی یورت شهر'!J10</f>
        <v>97/12/9</v>
      </c>
      <c r="L918" s="215">
        <f>'[1]طارم مرکزی یورت شهر'!G10</f>
        <v>0</v>
      </c>
      <c r="M918" s="215">
        <f>'[1]طارم مرکزی یورت شهر'!H10</f>
        <v>0</v>
      </c>
      <c r="N918" s="215" t="str">
        <f>'[1]طارم مرکزی یورت شهر'!Q10</f>
        <v>*</v>
      </c>
      <c r="O918" s="215">
        <f>'[1]طارم مرکزی یورت شهر'!R10</f>
        <v>0</v>
      </c>
      <c r="P918" s="215"/>
      <c r="Q918" s="215" t="str">
        <f>'[1]طارم مرکزی یورت شهر'!T10</f>
        <v>*</v>
      </c>
      <c r="R918" s="215"/>
      <c r="S918" s="215" t="str">
        <f>'[1]طارم مرکزی یورت شهر'!S10</f>
        <v>*</v>
      </c>
      <c r="T918" s="215"/>
      <c r="U918" s="102">
        <v>12</v>
      </c>
      <c r="V918" s="102">
        <v>38</v>
      </c>
    </row>
    <row r="919" spans="1:22" ht="19.5" customHeight="1" x14ac:dyDescent="0.25">
      <c r="A919" s="69">
        <v>8</v>
      </c>
      <c r="B919" s="264"/>
      <c r="C919" s="217">
        <v>346</v>
      </c>
      <c r="D919" s="215">
        <v>52</v>
      </c>
      <c r="E919" s="444"/>
      <c r="F919" s="215" t="s">
        <v>1915</v>
      </c>
      <c r="G919" s="215" t="s">
        <v>965</v>
      </c>
      <c r="H919" s="215" t="s">
        <v>973</v>
      </c>
      <c r="I919" s="215" t="s">
        <v>1037</v>
      </c>
      <c r="J919" s="215" t="s">
        <v>1838</v>
      </c>
      <c r="K919" s="215" t="str">
        <f>'[1]طارم مرکزی یورت شهر'!J71</f>
        <v>97/12/9</v>
      </c>
      <c r="L919" s="215">
        <f>'[1]طارم مرکزی یورت شهر'!G71</f>
        <v>0</v>
      </c>
      <c r="M919" s="215">
        <f>'[1]طارم مرکزی یورت شهر'!H71</f>
        <v>0</v>
      </c>
      <c r="N919" s="215" t="str">
        <f>'[1]طارم مرکزی یورت شهر'!Q71</f>
        <v>*</v>
      </c>
      <c r="O919" s="215">
        <f>'[1]طارم مرکزی یورت شهر'!R71</f>
        <v>0</v>
      </c>
      <c r="P919" s="215"/>
      <c r="Q919" s="215" t="str">
        <f>'[1]طارم مرکزی یورت شهر'!T71</f>
        <v>*</v>
      </c>
      <c r="R919" s="215"/>
      <c r="S919" s="215" t="str">
        <f>'[1]طارم مرکزی یورت شهر'!S71</f>
        <v>*</v>
      </c>
      <c r="T919" s="215"/>
      <c r="U919" s="102">
        <v>11</v>
      </c>
      <c r="V919" s="102">
        <v>30</v>
      </c>
    </row>
    <row r="920" spans="1:22" ht="19.5" customHeight="1" x14ac:dyDescent="0.25">
      <c r="A920" s="69">
        <v>8</v>
      </c>
      <c r="B920" s="264"/>
      <c r="C920" s="217">
        <v>347</v>
      </c>
      <c r="D920" s="215">
        <v>53</v>
      </c>
      <c r="E920" s="444"/>
      <c r="F920" s="215" t="s">
        <v>1912</v>
      </c>
      <c r="G920" s="215" t="s">
        <v>962</v>
      </c>
      <c r="H920" s="215" t="s">
        <v>945</v>
      </c>
      <c r="I920" s="215" t="s">
        <v>1037</v>
      </c>
      <c r="J920" s="215" t="s">
        <v>1838</v>
      </c>
      <c r="K920" s="215" t="str">
        <f>'[1]طارم مرکزی یورت شهر'!J65</f>
        <v>97/12/9</v>
      </c>
      <c r="L920" s="215">
        <f>'[1]طارم مرکزی یورت شهر'!G65</f>
        <v>0</v>
      </c>
      <c r="M920" s="215">
        <f>'[1]طارم مرکزی یورت شهر'!H65</f>
        <v>0</v>
      </c>
      <c r="N920" s="215" t="str">
        <f>'[1]طارم مرکزی یورت شهر'!Q65</f>
        <v>*</v>
      </c>
      <c r="O920" s="215">
        <f>'[1]طارم مرکزی یورت شهر'!R65</f>
        <v>0</v>
      </c>
      <c r="P920" s="215"/>
      <c r="Q920" s="215" t="str">
        <f>'[1]طارم مرکزی یورت شهر'!T65</f>
        <v>*</v>
      </c>
      <c r="R920" s="215"/>
      <c r="S920" s="215" t="str">
        <f>'[1]طارم مرکزی یورت شهر'!S65</f>
        <v>*</v>
      </c>
      <c r="T920" s="215"/>
      <c r="U920" s="102">
        <v>10</v>
      </c>
      <c r="V920" s="102">
        <v>27</v>
      </c>
    </row>
    <row r="921" spans="1:22" ht="19.5" customHeight="1" x14ac:dyDescent="0.25">
      <c r="A921" s="69">
        <v>8</v>
      </c>
      <c r="B921" s="264"/>
      <c r="C921" s="217">
        <v>348</v>
      </c>
      <c r="D921" s="215">
        <v>54</v>
      </c>
      <c r="E921" s="444"/>
      <c r="F921" s="215" t="s">
        <v>1897</v>
      </c>
      <c r="G921" s="215" t="s">
        <v>947</v>
      </c>
      <c r="H921" s="215" t="s">
        <v>945</v>
      </c>
      <c r="I921" s="215" t="s">
        <v>1037</v>
      </c>
      <c r="J921" s="215" t="s">
        <v>1838</v>
      </c>
      <c r="K921" s="215" t="str">
        <f>'[1]طارم مرکزی یورت شهر'!J34</f>
        <v>97/12/9</v>
      </c>
      <c r="L921" s="215">
        <f>'[1]طارم مرکزی یورت شهر'!G34</f>
        <v>0</v>
      </c>
      <c r="M921" s="215">
        <f>'[1]طارم مرکزی یورت شهر'!H34</f>
        <v>0</v>
      </c>
      <c r="N921" s="215" t="str">
        <f>'[1]طارم مرکزی یورت شهر'!Q34</f>
        <v>*</v>
      </c>
      <c r="O921" s="215">
        <f>'[1]طارم مرکزی یورت شهر'!R34</f>
        <v>0</v>
      </c>
      <c r="P921" s="215"/>
      <c r="Q921" s="215" t="str">
        <f>'[1]طارم مرکزی یورت شهر'!T34</f>
        <v>*</v>
      </c>
      <c r="R921" s="215"/>
      <c r="S921" s="215" t="str">
        <f>'[1]طارم مرکزی یورت شهر'!S34</f>
        <v>*</v>
      </c>
      <c r="T921" s="215"/>
      <c r="U921" s="102">
        <v>7</v>
      </c>
      <c r="V921" s="102">
        <v>24</v>
      </c>
    </row>
    <row r="922" spans="1:22" ht="19.5" customHeight="1" x14ac:dyDescent="0.25">
      <c r="A922" s="69">
        <v>8</v>
      </c>
      <c r="B922" s="264"/>
      <c r="C922" s="217">
        <v>349</v>
      </c>
      <c r="D922" s="215">
        <v>55</v>
      </c>
      <c r="E922" s="444"/>
      <c r="F922" s="215" t="s">
        <v>1901</v>
      </c>
      <c r="G922" s="215" t="s">
        <v>951</v>
      </c>
      <c r="H922" s="215" t="s">
        <v>945</v>
      </c>
      <c r="I922" s="215" t="s">
        <v>1037</v>
      </c>
      <c r="J922" s="215" t="s">
        <v>1838</v>
      </c>
      <c r="K922" s="215" t="str">
        <f>'[1]طارم مرکزی یورت شهر'!J47</f>
        <v>97/12/9</v>
      </c>
      <c r="L922" s="215">
        <f>'[1]طارم مرکزی یورت شهر'!G47</f>
        <v>0</v>
      </c>
      <c r="M922" s="215">
        <f>'[1]طارم مرکزی یورت شهر'!H47</f>
        <v>0</v>
      </c>
      <c r="N922" s="215" t="str">
        <f>'[1]طارم مرکزی یورت شهر'!Q47</f>
        <v>*</v>
      </c>
      <c r="O922" s="215">
        <f>'[1]طارم مرکزی یورت شهر'!R47</f>
        <v>0</v>
      </c>
      <c r="P922" s="215"/>
      <c r="Q922" s="215" t="str">
        <f>'[1]طارم مرکزی یورت شهر'!T47</f>
        <v>*</v>
      </c>
      <c r="R922" s="215"/>
      <c r="S922" s="215" t="str">
        <f>'[1]طارم مرکزی یورت شهر'!S47</f>
        <v>*</v>
      </c>
      <c r="T922" s="215"/>
      <c r="U922" s="102">
        <v>5</v>
      </c>
      <c r="V922" s="102">
        <v>10</v>
      </c>
    </row>
    <row r="923" spans="1:22" ht="19.5" customHeight="1" x14ac:dyDescent="0.25">
      <c r="A923" s="69">
        <v>8</v>
      </c>
      <c r="B923" s="264"/>
      <c r="C923" s="217">
        <v>350</v>
      </c>
      <c r="D923" s="215">
        <v>56</v>
      </c>
      <c r="E923" s="444"/>
      <c r="F923" s="215" t="s">
        <v>1925</v>
      </c>
      <c r="G923" s="215" t="s">
        <v>975</v>
      </c>
      <c r="H923" s="215" t="s">
        <v>973</v>
      </c>
      <c r="I923" s="215" t="s">
        <v>1037</v>
      </c>
      <c r="J923" s="215" t="s">
        <v>1838</v>
      </c>
      <c r="K923" s="215" t="str">
        <f>'[1]طارم مرکزی یورت شهر'!J84</f>
        <v>97/12/9</v>
      </c>
      <c r="L923" s="215">
        <f>'[1]طارم مرکزی یورت شهر'!G84</f>
        <v>0</v>
      </c>
      <c r="M923" s="215">
        <f>'[1]طارم مرکزی یورت شهر'!H84</f>
        <v>0</v>
      </c>
      <c r="N923" s="215" t="str">
        <f>'[1]طارم مرکزی یورت شهر'!Q84</f>
        <v>*</v>
      </c>
      <c r="O923" s="215">
        <f>'[1]طارم مرکزی یورت شهر'!R84</f>
        <v>0</v>
      </c>
      <c r="P923" s="215"/>
      <c r="Q923" s="215" t="str">
        <f>'[1]طارم مرکزی یورت شهر'!T84</f>
        <v>*</v>
      </c>
      <c r="R923" s="215"/>
      <c r="S923" s="215" t="str">
        <f>'[1]طارم مرکزی یورت شهر'!S84</f>
        <v>*</v>
      </c>
      <c r="T923" s="215"/>
      <c r="U923" s="102">
        <v>5</v>
      </c>
      <c r="V923" s="102">
        <v>10</v>
      </c>
    </row>
    <row r="924" spans="1:22" ht="19.5" customHeight="1" x14ac:dyDescent="0.25">
      <c r="A924" s="71">
        <v>8</v>
      </c>
      <c r="B924" s="264"/>
      <c r="C924" s="217">
        <v>351</v>
      </c>
      <c r="D924" s="215">
        <v>57</v>
      </c>
      <c r="E924" s="444"/>
      <c r="F924" s="215" t="s">
        <v>1902</v>
      </c>
      <c r="G924" s="215" t="s">
        <v>952</v>
      </c>
      <c r="H924" s="215" t="s">
        <v>945</v>
      </c>
      <c r="I924" s="215" t="s">
        <v>1037</v>
      </c>
      <c r="J924" s="215" t="s">
        <v>1838</v>
      </c>
      <c r="K924" s="215" t="str">
        <f>'[1]طارم مرکزی یورت شهر'!J48</f>
        <v>97/12/9</v>
      </c>
      <c r="L924" s="215">
        <f>'[1]طارم مرکزی یورت شهر'!G48</f>
        <v>0</v>
      </c>
      <c r="M924" s="215">
        <f>'[1]طارم مرکزی یورت شهر'!H48</f>
        <v>0</v>
      </c>
      <c r="N924" s="215" t="str">
        <f>'[1]طارم مرکزی یورت شهر'!Q48</f>
        <v>*</v>
      </c>
      <c r="O924" s="215">
        <f>'[1]طارم مرکزی یورت شهر'!R48</f>
        <v>0</v>
      </c>
      <c r="P924" s="215"/>
      <c r="Q924" s="215" t="str">
        <f>'[1]طارم مرکزی یورت شهر'!T48</f>
        <v>*</v>
      </c>
      <c r="R924" s="215"/>
      <c r="S924" s="215" t="str">
        <f>'[1]طارم مرکزی یورت شهر'!S48</f>
        <v>*</v>
      </c>
      <c r="T924" s="215"/>
      <c r="U924" s="102">
        <v>2</v>
      </c>
      <c r="V924" s="102">
        <v>7</v>
      </c>
    </row>
    <row r="925" spans="1:22" ht="19.5" customHeight="1" x14ac:dyDescent="0.25">
      <c r="A925" s="71">
        <v>8</v>
      </c>
      <c r="B925" s="264"/>
      <c r="C925" s="217">
        <v>352</v>
      </c>
      <c r="D925" s="215">
        <v>58</v>
      </c>
      <c r="E925" s="444"/>
      <c r="F925" s="215" t="s">
        <v>1907</v>
      </c>
      <c r="G925" s="215" t="s">
        <v>957</v>
      </c>
      <c r="H925" s="215" t="s">
        <v>945</v>
      </c>
      <c r="I925" s="215" t="s">
        <v>1037</v>
      </c>
      <c r="J925" s="215" t="s">
        <v>1838</v>
      </c>
      <c r="K925" s="215" t="str">
        <f>'[1]طارم مرکزی یورت شهر'!J55</f>
        <v>97/12/9</v>
      </c>
      <c r="L925" s="215">
        <f>'[1]طارم مرکزی یورت شهر'!G55</f>
        <v>0</v>
      </c>
      <c r="M925" s="215">
        <f>'[1]طارم مرکزی یورت شهر'!H55</f>
        <v>0</v>
      </c>
      <c r="N925" s="215" t="str">
        <f>'[1]طارم مرکزی یورت شهر'!Q55</f>
        <v>*</v>
      </c>
      <c r="O925" s="215">
        <f>'[1]طارم مرکزی یورت شهر'!R55</f>
        <v>0</v>
      </c>
      <c r="P925" s="215"/>
      <c r="Q925" s="215" t="str">
        <f>'[1]طارم مرکزی یورت شهر'!T55</f>
        <v>*</v>
      </c>
      <c r="R925" s="215"/>
      <c r="S925" s="215" t="str">
        <f>'[1]طارم مرکزی یورت شهر'!S55</f>
        <v>*</v>
      </c>
      <c r="T925" s="215"/>
      <c r="U925" s="102">
        <v>1</v>
      </c>
      <c r="V925" s="102">
        <v>4</v>
      </c>
    </row>
    <row r="926" spans="1:22" x14ac:dyDescent="0.25"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/>
      <c r="P926"/>
      <c r="Q926"/>
      <c r="R926" s="72"/>
      <c r="S926" s="72"/>
      <c r="T926" s="72"/>
    </row>
    <row r="927" spans="1:22" x14ac:dyDescent="0.25"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/>
      <c r="P927"/>
      <c r="Q927"/>
      <c r="R927" s="72"/>
      <c r="S927" s="72"/>
      <c r="T927" s="72"/>
    </row>
    <row r="928" spans="1:22" x14ac:dyDescent="0.25"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/>
      <c r="P928"/>
      <c r="Q928"/>
      <c r="R928" s="72"/>
      <c r="S928" s="72"/>
      <c r="T928" s="72"/>
    </row>
    <row r="929" spans="4:20" x14ac:dyDescent="0.25"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</row>
    <row r="930" spans="4:20" x14ac:dyDescent="0.25"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</row>
    <row r="931" spans="4:20" x14ac:dyDescent="0.25"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</row>
    <row r="932" spans="4:20" x14ac:dyDescent="0.25"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</row>
    <row r="933" spans="4:20" x14ac:dyDescent="0.25"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</row>
    <row r="934" spans="4:20" x14ac:dyDescent="0.25"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</row>
    <row r="935" spans="4:20" x14ac:dyDescent="0.25"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</row>
    <row r="936" spans="4:20" x14ac:dyDescent="0.25"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</row>
    <row r="937" spans="4:20" x14ac:dyDescent="0.25"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</row>
    <row r="938" spans="4:20" x14ac:dyDescent="0.25"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</row>
    <row r="939" spans="4:20" x14ac:dyDescent="0.25"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</row>
    <row r="940" spans="4:20" x14ac:dyDescent="0.25"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</row>
    <row r="941" spans="4:20" x14ac:dyDescent="0.25"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</row>
    <row r="942" spans="4:20" x14ac:dyDescent="0.25"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</row>
    <row r="943" spans="4:20" x14ac:dyDescent="0.25"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</row>
    <row r="944" spans="4:20" x14ac:dyDescent="0.25"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</row>
    <row r="945" spans="4:20" x14ac:dyDescent="0.25"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</row>
    <row r="946" spans="4:20" x14ac:dyDescent="0.25"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</row>
    <row r="947" spans="4:20" x14ac:dyDescent="0.25"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</row>
    <row r="948" spans="4:20" x14ac:dyDescent="0.25"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</row>
    <row r="949" spans="4:20" x14ac:dyDescent="0.25"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</row>
    <row r="950" spans="4:20" x14ac:dyDescent="0.25"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</row>
    <row r="951" spans="4:20" x14ac:dyDescent="0.25"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</row>
    <row r="952" spans="4:20" x14ac:dyDescent="0.25"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</row>
    <row r="953" spans="4:20" x14ac:dyDescent="0.25"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</row>
    <row r="954" spans="4:20" x14ac:dyDescent="0.25"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</row>
    <row r="955" spans="4:20" x14ac:dyDescent="0.25"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</row>
    <row r="956" spans="4:20" x14ac:dyDescent="0.25"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</row>
    <row r="957" spans="4:20" x14ac:dyDescent="0.25"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</row>
    <row r="958" spans="4:20" x14ac:dyDescent="0.25"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</row>
    <row r="959" spans="4:20" x14ac:dyDescent="0.25"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</row>
    <row r="960" spans="4:20" x14ac:dyDescent="0.25"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</row>
    <row r="961" spans="4:20" x14ac:dyDescent="0.25"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</row>
    <row r="962" spans="4:20" x14ac:dyDescent="0.25"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</row>
    <row r="963" spans="4:20" x14ac:dyDescent="0.25"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</row>
    <row r="964" spans="4:20" x14ac:dyDescent="0.25"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</row>
    <row r="965" spans="4:20" x14ac:dyDescent="0.25"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</row>
    <row r="966" spans="4:20" x14ac:dyDescent="0.25"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</row>
    <row r="967" spans="4:20" x14ac:dyDescent="0.25"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</row>
    <row r="968" spans="4:20" x14ac:dyDescent="0.25"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</row>
    <row r="969" spans="4:20" x14ac:dyDescent="0.25"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</row>
    <row r="970" spans="4:20" x14ac:dyDescent="0.25"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</row>
    <row r="971" spans="4:20" x14ac:dyDescent="0.25"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</row>
    <row r="972" spans="4:20" x14ac:dyDescent="0.25"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</row>
    <row r="973" spans="4:20" x14ac:dyDescent="0.25"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</row>
    <row r="974" spans="4:20" x14ac:dyDescent="0.25"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</row>
    <row r="975" spans="4:20" x14ac:dyDescent="0.25"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</row>
    <row r="976" spans="4:20" x14ac:dyDescent="0.25"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</row>
    <row r="977" spans="4:20" x14ac:dyDescent="0.25"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</row>
    <row r="978" spans="4:20" x14ac:dyDescent="0.25"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</row>
    <row r="979" spans="4:20" x14ac:dyDescent="0.25"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</row>
    <row r="980" spans="4:20" x14ac:dyDescent="0.25"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</row>
    <row r="981" spans="4:20" x14ac:dyDescent="0.25"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</row>
    <row r="982" spans="4:20" x14ac:dyDescent="0.25"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</row>
    <row r="983" spans="4:20" x14ac:dyDescent="0.25"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</row>
    <row r="984" spans="4:20" x14ac:dyDescent="0.25"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</row>
    <row r="985" spans="4:20" x14ac:dyDescent="0.25"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</row>
    <row r="986" spans="4:20" x14ac:dyDescent="0.25"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</row>
    <row r="987" spans="4:20" x14ac:dyDescent="0.25"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</row>
    <row r="988" spans="4:20" x14ac:dyDescent="0.25"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</row>
    <row r="989" spans="4:20" x14ac:dyDescent="0.25"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</row>
    <row r="990" spans="4:20" x14ac:dyDescent="0.25"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</row>
    <row r="991" spans="4:20" x14ac:dyDescent="0.25"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</row>
    <row r="992" spans="4:20" x14ac:dyDescent="0.25"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</row>
    <row r="993" spans="4:20" x14ac:dyDescent="0.25"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</row>
    <row r="994" spans="4:20" x14ac:dyDescent="0.25"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</row>
    <row r="995" spans="4:20" x14ac:dyDescent="0.25"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</row>
    <row r="996" spans="4:20" x14ac:dyDescent="0.25"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</row>
    <row r="997" spans="4:20" x14ac:dyDescent="0.25"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</row>
    <row r="998" spans="4:20" x14ac:dyDescent="0.25"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</row>
    <row r="999" spans="4:20" x14ac:dyDescent="0.25"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</row>
    <row r="1000" spans="4:20" x14ac:dyDescent="0.25"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</row>
    <row r="1001" spans="4:20" x14ac:dyDescent="0.25">
      <c r="D1001" s="73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O1001" s="73"/>
      <c r="P1001" s="73"/>
      <c r="Q1001" s="73"/>
      <c r="R1001" s="73"/>
      <c r="S1001" s="73"/>
      <c r="T1001" s="73"/>
    </row>
    <row r="1002" spans="4:20" x14ac:dyDescent="0.25">
      <c r="D1002" s="73"/>
      <c r="E1002" s="73"/>
      <c r="F1002" s="73"/>
      <c r="G1002" s="73"/>
      <c r="H1002" s="73"/>
      <c r="I1002" s="73"/>
      <c r="J1002" s="73"/>
      <c r="K1002" s="73"/>
      <c r="L1002" s="73"/>
      <c r="M1002" s="73"/>
      <c r="N1002" s="73"/>
      <c r="O1002" s="73"/>
      <c r="P1002" s="73"/>
      <c r="Q1002" s="73"/>
      <c r="R1002" s="73"/>
      <c r="S1002" s="73"/>
      <c r="T1002" s="73"/>
    </row>
    <row r="1003" spans="4:20" x14ac:dyDescent="0.25">
      <c r="D1003" s="73"/>
      <c r="E1003" s="73"/>
      <c r="F1003" s="73"/>
      <c r="G1003" s="73"/>
      <c r="H1003" s="73"/>
      <c r="I1003" s="73"/>
      <c r="J1003" s="73"/>
      <c r="K1003" s="73"/>
      <c r="L1003" s="73"/>
      <c r="M1003" s="73"/>
      <c r="N1003" s="73"/>
      <c r="O1003" s="73"/>
      <c r="P1003" s="73"/>
      <c r="Q1003" s="73"/>
      <c r="R1003" s="73"/>
      <c r="S1003" s="73"/>
      <c r="T1003" s="73"/>
    </row>
    <row r="1004" spans="4:20" x14ac:dyDescent="0.25">
      <c r="D1004" s="73"/>
      <c r="E1004" s="73"/>
      <c r="F1004" s="73"/>
      <c r="G1004" s="73"/>
      <c r="H1004" s="73"/>
      <c r="I1004" s="73"/>
      <c r="J1004" s="73"/>
      <c r="K1004" s="73"/>
      <c r="L1004" s="73"/>
      <c r="M1004" s="73"/>
      <c r="N1004" s="73"/>
      <c r="O1004" s="73"/>
      <c r="P1004" s="73"/>
      <c r="Q1004" s="73"/>
      <c r="R1004" s="73"/>
      <c r="S1004" s="73"/>
      <c r="T1004" s="73"/>
    </row>
    <row r="1005" spans="4:20" x14ac:dyDescent="0.25">
      <c r="D1005" s="73"/>
      <c r="E1005" s="73"/>
      <c r="F1005" s="73"/>
      <c r="G1005" s="73"/>
      <c r="H1005" s="73"/>
      <c r="I1005" s="73"/>
      <c r="J1005" s="73"/>
      <c r="K1005" s="73"/>
      <c r="L1005" s="73"/>
      <c r="M1005" s="73"/>
      <c r="N1005" s="73"/>
      <c r="O1005" s="73"/>
      <c r="P1005" s="73"/>
      <c r="Q1005" s="73"/>
      <c r="R1005" s="73"/>
      <c r="S1005" s="73"/>
      <c r="T1005" s="73"/>
    </row>
    <row r="1006" spans="4:20" x14ac:dyDescent="0.25">
      <c r="D1006" s="73"/>
      <c r="E1006" s="73"/>
      <c r="F1006" s="73"/>
      <c r="G1006" s="73"/>
      <c r="H1006" s="73"/>
      <c r="I1006" s="73"/>
      <c r="J1006" s="73"/>
      <c r="K1006" s="73"/>
      <c r="L1006" s="73"/>
      <c r="M1006" s="73"/>
      <c r="N1006" s="73"/>
      <c r="O1006" s="73"/>
      <c r="P1006" s="73"/>
      <c r="Q1006" s="73"/>
      <c r="R1006" s="73"/>
      <c r="S1006" s="73"/>
      <c r="T1006" s="73"/>
    </row>
    <row r="1007" spans="4:20" x14ac:dyDescent="0.25">
      <c r="D1007" s="73"/>
      <c r="E1007" s="73"/>
      <c r="F1007" s="73"/>
      <c r="G1007" s="73"/>
      <c r="H1007" s="73"/>
      <c r="I1007" s="73"/>
      <c r="J1007" s="73"/>
      <c r="K1007" s="73"/>
      <c r="L1007" s="73"/>
      <c r="M1007" s="73"/>
      <c r="N1007" s="73"/>
      <c r="O1007" s="73"/>
      <c r="P1007" s="73"/>
      <c r="Q1007" s="73"/>
      <c r="R1007" s="73"/>
      <c r="S1007" s="73"/>
      <c r="T1007" s="73"/>
    </row>
    <row r="1008" spans="4:20" x14ac:dyDescent="0.25">
      <c r="D1008" s="73"/>
      <c r="E1008" s="73"/>
      <c r="F1008" s="73"/>
      <c r="G1008" s="73"/>
      <c r="H1008" s="73"/>
      <c r="I1008" s="73"/>
      <c r="J1008" s="73"/>
      <c r="K1008" s="73"/>
      <c r="L1008" s="73"/>
      <c r="M1008" s="73"/>
      <c r="N1008" s="73"/>
      <c r="O1008" s="73"/>
      <c r="P1008" s="73"/>
      <c r="Q1008" s="73"/>
      <c r="R1008" s="73"/>
      <c r="S1008" s="73"/>
      <c r="T1008" s="73"/>
    </row>
    <row r="1009" spans="4:20" x14ac:dyDescent="0.25">
      <c r="D1009" s="73"/>
      <c r="E1009" s="73"/>
      <c r="F1009" s="73"/>
      <c r="G1009" s="73"/>
      <c r="H1009" s="73"/>
      <c r="I1009" s="73"/>
      <c r="J1009" s="73"/>
      <c r="K1009" s="73"/>
      <c r="L1009" s="73"/>
      <c r="M1009" s="73"/>
      <c r="N1009" s="73"/>
      <c r="O1009" s="73"/>
      <c r="P1009" s="73"/>
      <c r="Q1009" s="73"/>
      <c r="R1009" s="73"/>
      <c r="S1009" s="73"/>
      <c r="T1009" s="73"/>
    </row>
    <row r="1010" spans="4:20" x14ac:dyDescent="0.25">
      <c r="D1010" s="73"/>
      <c r="E1010" s="73"/>
      <c r="F1010" s="73"/>
      <c r="G1010" s="73"/>
      <c r="H1010" s="73"/>
      <c r="I1010" s="73"/>
      <c r="J1010" s="73"/>
      <c r="K1010" s="73"/>
      <c r="L1010" s="73"/>
      <c r="M1010" s="73"/>
      <c r="N1010" s="73"/>
      <c r="O1010" s="73"/>
      <c r="P1010" s="73"/>
      <c r="Q1010" s="73"/>
      <c r="R1010" s="73"/>
      <c r="S1010" s="73"/>
      <c r="T1010" s="73"/>
    </row>
    <row r="1011" spans="4:20" x14ac:dyDescent="0.25">
      <c r="D1011" s="73"/>
      <c r="E1011" s="73"/>
      <c r="F1011" s="73"/>
      <c r="G1011" s="73"/>
      <c r="H1011" s="73"/>
      <c r="I1011" s="73"/>
      <c r="J1011" s="73"/>
      <c r="K1011" s="73"/>
      <c r="L1011" s="73"/>
      <c r="M1011" s="73"/>
      <c r="N1011" s="73"/>
      <c r="O1011" s="73"/>
      <c r="P1011" s="73"/>
      <c r="Q1011" s="73"/>
      <c r="R1011" s="73"/>
      <c r="S1011" s="73"/>
      <c r="T1011" s="73"/>
    </row>
    <row r="1012" spans="4:20" x14ac:dyDescent="0.25">
      <c r="D1012" s="73"/>
      <c r="E1012" s="73"/>
      <c r="F1012" s="73"/>
      <c r="G1012" s="73"/>
      <c r="H1012" s="73"/>
      <c r="I1012" s="73"/>
      <c r="J1012" s="73"/>
      <c r="K1012" s="73"/>
      <c r="L1012" s="73"/>
      <c r="M1012" s="73"/>
      <c r="N1012" s="73"/>
      <c r="O1012" s="73"/>
      <c r="P1012" s="73"/>
      <c r="Q1012" s="73"/>
      <c r="R1012" s="73"/>
      <c r="S1012" s="73"/>
      <c r="T1012" s="73"/>
    </row>
    <row r="1013" spans="4:20" x14ac:dyDescent="0.25">
      <c r="D1013" s="73"/>
      <c r="E1013" s="73"/>
      <c r="F1013" s="73"/>
      <c r="G1013" s="73"/>
      <c r="H1013" s="73"/>
      <c r="I1013" s="73"/>
      <c r="J1013" s="73"/>
      <c r="K1013" s="73"/>
      <c r="L1013" s="73"/>
      <c r="M1013" s="73"/>
      <c r="N1013" s="73"/>
      <c r="O1013" s="73"/>
      <c r="P1013" s="73"/>
      <c r="Q1013" s="73"/>
      <c r="R1013" s="73"/>
      <c r="S1013" s="73"/>
      <c r="T1013" s="73"/>
    </row>
    <row r="1014" spans="4:20" x14ac:dyDescent="0.25">
      <c r="D1014" s="73"/>
      <c r="E1014" s="73"/>
      <c r="F1014" s="73"/>
      <c r="G1014" s="73"/>
      <c r="H1014" s="73"/>
      <c r="I1014" s="73"/>
      <c r="J1014" s="73"/>
      <c r="K1014" s="73"/>
      <c r="L1014" s="73"/>
      <c r="M1014" s="73"/>
      <c r="N1014" s="73"/>
      <c r="O1014" s="73"/>
      <c r="P1014" s="73"/>
      <c r="Q1014" s="73"/>
      <c r="R1014" s="73"/>
      <c r="S1014" s="73"/>
      <c r="T1014" s="73"/>
    </row>
    <row r="1015" spans="4:20" x14ac:dyDescent="0.25">
      <c r="D1015" s="73"/>
      <c r="E1015" s="73"/>
      <c r="F1015" s="73"/>
      <c r="G1015" s="73"/>
      <c r="H1015" s="73"/>
      <c r="I1015" s="73"/>
      <c r="J1015" s="73"/>
      <c r="K1015" s="73"/>
      <c r="L1015" s="73"/>
      <c r="M1015" s="73"/>
      <c r="N1015" s="73"/>
      <c r="O1015" s="73"/>
      <c r="P1015" s="73"/>
      <c r="Q1015" s="73"/>
      <c r="R1015" s="73"/>
      <c r="S1015" s="73"/>
      <c r="T1015" s="73"/>
    </row>
    <row r="1016" spans="4:20" x14ac:dyDescent="0.25">
      <c r="D1016" s="73"/>
      <c r="E1016" s="73"/>
      <c r="F1016" s="73"/>
      <c r="G1016" s="73"/>
      <c r="H1016" s="73"/>
      <c r="I1016" s="73"/>
      <c r="J1016" s="73"/>
      <c r="K1016" s="73"/>
      <c r="L1016" s="73"/>
      <c r="M1016" s="73"/>
      <c r="N1016" s="73"/>
      <c r="O1016" s="73"/>
      <c r="P1016" s="73"/>
      <c r="Q1016" s="73"/>
      <c r="R1016" s="73"/>
      <c r="S1016" s="73"/>
      <c r="T1016" s="73"/>
    </row>
    <row r="1017" spans="4:20" x14ac:dyDescent="0.25">
      <c r="D1017" s="73"/>
      <c r="E1017" s="73"/>
      <c r="F1017" s="73"/>
      <c r="G1017" s="73"/>
      <c r="H1017" s="73"/>
      <c r="I1017" s="73"/>
      <c r="J1017" s="73"/>
      <c r="K1017" s="73"/>
      <c r="L1017" s="73"/>
      <c r="M1017" s="73"/>
      <c r="N1017" s="73"/>
      <c r="O1017" s="73"/>
      <c r="P1017" s="73"/>
      <c r="Q1017" s="73"/>
      <c r="R1017" s="73"/>
      <c r="S1017" s="73"/>
      <c r="T1017" s="73"/>
    </row>
    <row r="1018" spans="4:20" x14ac:dyDescent="0.25">
      <c r="D1018" s="73"/>
      <c r="E1018" s="73"/>
      <c r="F1018" s="73"/>
      <c r="G1018" s="73"/>
      <c r="H1018" s="73"/>
      <c r="I1018" s="73"/>
      <c r="J1018" s="73"/>
      <c r="K1018" s="73"/>
      <c r="L1018" s="73"/>
      <c r="M1018" s="73"/>
      <c r="N1018" s="73"/>
      <c r="O1018" s="73"/>
      <c r="P1018" s="73"/>
      <c r="Q1018" s="73"/>
      <c r="R1018" s="73"/>
      <c r="S1018" s="73"/>
      <c r="T1018" s="73"/>
    </row>
    <row r="1019" spans="4:20" x14ac:dyDescent="0.25">
      <c r="D1019" s="73"/>
      <c r="E1019" s="73"/>
      <c r="F1019" s="73"/>
      <c r="G1019" s="73"/>
      <c r="H1019" s="73"/>
      <c r="I1019" s="73"/>
      <c r="J1019" s="73"/>
      <c r="K1019" s="73"/>
      <c r="L1019" s="73"/>
      <c r="M1019" s="73"/>
      <c r="N1019" s="73"/>
      <c r="O1019" s="73"/>
      <c r="P1019" s="73"/>
      <c r="Q1019" s="73"/>
      <c r="R1019" s="73"/>
      <c r="S1019" s="73"/>
      <c r="T1019" s="73"/>
    </row>
    <row r="1020" spans="4:20" x14ac:dyDescent="0.25">
      <c r="D1020" s="73"/>
      <c r="E1020" s="73"/>
      <c r="F1020" s="73"/>
      <c r="G1020" s="73"/>
      <c r="H1020" s="73"/>
      <c r="I1020" s="73"/>
      <c r="J1020" s="73"/>
      <c r="K1020" s="73"/>
      <c r="L1020" s="73"/>
      <c r="M1020" s="73"/>
      <c r="N1020" s="73"/>
      <c r="O1020" s="73"/>
      <c r="P1020" s="73"/>
      <c r="Q1020" s="73"/>
      <c r="R1020" s="73"/>
      <c r="S1020" s="73"/>
      <c r="T1020" s="73"/>
    </row>
    <row r="1021" spans="4:20" x14ac:dyDescent="0.25">
      <c r="D1021" s="73"/>
      <c r="E1021" s="73"/>
      <c r="F1021" s="73"/>
      <c r="G1021" s="73"/>
      <c r="H1021" s="73"/>
      <c r="I1021" s="73"/>
      <c r="J1021" s="73"/>
      <c r="K1021" s="73"/>
      <c r="L1021" s="73"/>
      <c r="M1021" s="73"/>
      <c r="N1021" s="73"/>
      <c r="O1021" s="73"/>
      <c r="P1021" s="73"/>
      <c r="Q1021" s="73"/>
      <c r="R1021" s="73"/>
      <c r="S1021" s="73"/>
      <c r="T1021" s="73"/>
    </row>
    <row r="1022" spans="4:20" x14ac:dyDescent="0.25">
      <c r="D1022" s="73"/>
      <c r="E1022" s="73"/>
      <c r="F1022" s="73"/>
      <c r="G1022" s="73"/>
      <c r="H1022" s="73"/>
      <c r="I1022" s="73"/>
      <c r="J1022" s="73"/>
      <c r="K1022" s="73"/>
      <c r="L1022" s="73"/>
      <c r="M1022" s="73"/>
      <c r="N1022" s="73"/>
      <c r="O1022" s="73"/>
      <c r="P1022" s="73"/>
      <c r="Q1022" s="73"/>
      <c r="R1022" s="73"/>
      <c r="S1022" s="73"/>
      <c r="T1022" s="73"/>
    </row>
    <row r="1023" spans="4:20" x14ac:dyDescent="0.25">
      <c r="D1023" s="73"/>
      <c r="E1023" s="73"/>
      <c r="F1023" s="73"/>
      <c r="G1023" s="73"/>
      <c r="H1023" s="73"/>
      <c r="I1023" s="73"/>
      <c r="J1023" s="73"/>
      <c r="K1023" s="73"/>
      <c r="L1023" s="73"/>
      <c r="M1023" s="73"/>
      <c r="N1023" s="73"/>
      <c r="O1023" s="73"/>
      <c r="P1023" s="73"/>
      <c r="Q1023" s="73"/>
      <c r="R1023" s="73"/>
      <c r="S1023" s="73"/>
      <c r="T1023" s="73"/>
    </row>
    <row r="1024" spans="4:20" x14ac:dyDescent="0.25">
      <c r="D1024" s="73"/>
      <c r="E1024" s="73"/>
      <c r="F1024" s="73"/>
      <c r="G1024" s="73"/>
      <c r="H1024" s="73"/>
      <c r="I1024" s="73"/>
      <c r="J1024" s="73"/>
      <c r="K1024" s="73"/>
      <c r="L1024" s="73"/>
      <c r="M1024" s="73"/>
      <c r="N1024" s="73"/>
      <c r="O1024" s="73"/>
      <c r="P1024" s="73"/>
      <c r="Q1024" s="73"/>
      <c r="R1024" s="73"/>
      <c r="S1024" s="73"/>
      <c r="T1024" s="73"/>
    </row>
    <row r="1025" spans="4:20" x14ac:dyDescent="0.25">
      <c r="D1025" s="73"/>
      <c r="E1025" s="73"/>
      <c r="F1025" s="73"/>
      <c r="G1025" s="73"/>
      <c r="H1025" s="73"/>
      <c r="I1025" s="73"/>
      <c r="J1025" s="73"/>
      <c r="K1025" s="73"/>
      <c r="L1025" s="73"/>
      <c r="M1025" s="73"/>
      <c r="N1025" s="73"/>
      <c r="O1025" s="73"/>
      <c r="P1025" s="73"/>
      <c r="Q1025" s="73"/>
      <c r="R1025" s="73"/>
      <c r="S1025" s="73"/>
      <c r="T1025" s="73"/>
    </row>
    <row r="1026" spans="4:20" x14ac:dyDescent="0.25">
      <c r="D1026" s="73"/>
      <c r="E1026" s="73"/>
      <c r="F1026" s="73"/>
      <c r="G1026" s="73"/>
      <c r="H1026" s="73"/>
      <c r="I1026" s="73"/>
      <c r="J1026" s="73"/>
      <c r="K1026" s="73"/>
      <c r="L1026" s="73"/>
      <c r="M1026" s="73"/>
      <c r="N1026" s="73"/>
      <c r="O1026" s="73"/>
      <c r="P1026" s="73"/>
      <c r="Q1026" s="73"/>
      <c r="R1026" s="73"/>
      <c r="S1026" s="73"/>
      <c r="T1026" s="73"/>
    </row>
    <row r="1027" spans="4:20" x14ac:dyDescent="0.25">
      <c r="D1027" s="73"/>
      <c r="E1027" s="73"/>
      <c r="F1027" s="73"/>
      <c r="G1027" s="73"/>
      <c r="H1027" s="73"/>
      <c r="I1027" s="73"/>
      <c r="J1027" s="73"/>
      <c r="K1027" s="73"/>
      <c r="L1027" s="73"/>
      <c r="M1027" s="73"/>
      <c r="N1027" s="73"/>
      <c r="O1027" s="73"/>
      <c r="P1027" s="73"/>
      <c r="Q1027" s="73"/>
      <c r="R1027" s="73"/>
      <c r="S1027" s="73"/>
      <c r="T1027" s="73"/>
    </row>
    <row r="1028" spans="4:20" x14ac:dyDescent="0.25">
      <c r="D1028" s="73"/>
      <c r="E1028" s="73"/>
      <c r="F1028" s="73"/>
      <c r="G1028" s="73"/>
      <c r="H1028" s="73"/>
      <c r="I1028" s="73"/>
      <c r="J1028" s="73"/>
      <c r="K1028" s="73"/>
      <c r="L1028" s="73"/>
      <c r="M1028" s="73"/>
      <c r="N1028" s="73"/>
      <c r="O1028" s="73"/>
      <c r="P1028" s="73"/>
      <c r="Q1028" s="73"/>
      <c r="R1028" s="73"/>
      <c r="S1028" s="73"/>
      <c r="T1028" s="73"/>
    </row>
    <row r="1029" spans="4:20" x14ac:dyDescent="0.25">
      <c r="D1029" s="73"/>
      <c r="E1029" s="73"/>
      <c r="F1029" s="73"/>
      <c r="G1029" s="73"/>
      <c r="H1029" s="73"/>
      <c r="I1029" s="73"/>
      <c r="J1029" s="73"/>
      <c r="K1029" s="73"/>
      <c r="L1029" s="73"/>
      <c r="M1029" s="73"/>
      <c r="N1029" s="73"/>
      <c r="O1029" s="73"/>
      <c r="P1029" s="73"/>
      <c r="Q1029" s="73"/>
      <c r="R1029" s="73"/>
      <c r="S1029" s="73"/>
      <c r="T1029" s="73"/>
    </row>
    <row r="1030" spans="4:20" x14ac:dyDescent="0.25">
      <c r="D1030" s="73"/>
      <c r="E1030" s="73"/>
      <c r="F1030" s="73"/>
      <c r="G1030" s="73"/>
      <c r="H1030" s="73"/>
      <c r="I1030" s="73"/>
      <c r="J1030" s="73"/>
      <c r="K1030" s="73"/>
      <c r="L1030" s="73"/>
      <c r="M1030" s="73"/>
      <c r="N1030" s="73"/>
      <c r="O1030" s="73"/>
      <c r="P1030" s="73"/>
      <c r="Q1030" s="73"/>
      <c r="R1030" s="73"/>
      <c r="S1030" s="73"/>
      <c r="T1030" s="73"/>
    </row>
    <row r="1031" spans="4:20" x14ac:dyDescent="0.25">
      <c r="D1031" s="73"/>
      <c r="E1031" s="73"/>
      <c r="F1031" s="73"/>
      <c r="G1031" s="73"/>
      <c r="H1031" s="73"/>
      <c r="I1031" s="73"/>
      <c r="J1031" s="73"/>
      <c r="K1031" s="73"/>
      <c r="L1031" s="73"/>
      <c r="M1031" s="73"/>
      <c r="N1031" s="73"/>
      <c r="O1031" s="73"/>
      <c r="P1031" s="73"/>
      <c r="Q1031" s="73"/>
      <c r="R1031" s="73"/>
      <c r="S1031" s="73"/>
      <c r="T1031" s="73"/>
    </row>
    <row r="1032" spans="4:20" x14ac:dyDescent="0.25">
      <c r="D1032" s="73"/>
      <c r="E1032" s="73"/>
      <c r="F1032" s="73"/>
      <c r="G1032" s="73"/>
      <c r="H1032" s="73"/>
      <c r="I1032" s="73"/>
      <c r="J1032" s="73"/>
      <c r="K1032" s="73"/>
      <c r="L1032" s="73"/>
      <c r="M1032" s="73"/>
      <c r="N1032" s="73"/>
      <c r="O1032" s="73"/>
      <c r="P1032" s="73"/>
      <c r="Q1032" s="73"/>
      <c r="R1032" s="73"/>
      <c r="S1032" s="73"/>
      <c r="T1032" s="73"/>
    </row>
    <row r="1033" spans="4:20" x14ac:dyDescent="0.25">
      <c r="D1033" s="73"/>
      <c r="E1033" s="73"/>
      <c r="F1033" s="73"/>
      <c r="G1033" s="73"/>
      <c r="H1033" s="73"/>
      <c r="I1033" s="73"/>
      <c r="J1033" s="73"/>
      <c r="K1033" s="73"/>
      <c r="L1033" s="73"/>
      <c r="M1033" s="73"/>
      <c r="N1033" s="73"/>
      <c r="O1033" s="73"/>
      <c r="P1033" s="73"/>
      <c r="Q1033" s="73"/>
      <c r="R1033" s="73"/>
      <c r="S1033" s="73"/>
      <c r="T1033" s="73"/>
    </row>
    <row r="1034" spans="4:20" x14ac:dyDescent="0.25">
      <c r="D1034" s="73"/>
      <c r="E1034" s="73"/>
      <c r="F1034" s="73"/>
      <c r="G1034" s="73"/>
      <c r="H1034" s="73"/>
      <c r="I1034" s="73"/>
      <c r="J1034" s="73"/>
      <c r="K1034" s="73"/>
      <c r="L1034" s="73"/>
      <c r="M1034" s="73"/>
      <c r="N1034" s="73"/>
      <c r="O1034" s="73"/>
      <c r="P1034" s="73"/>
      <c r="Q1034" s="73"/>
      <c r="R1034" s="73"/>
      <c r="S1034" s="73"/>
      <c r="T1034" s="73"/>
    </row>
    <row r="1035" spans="4:20" x14ac:dyDescent="0.25">
      <c r="D1035" s="73"/>
      <c r="E1035" s="73"/>
      <c r="F1035" s="73"/>
      <c r="G1035" s="73"/>
      <c r="H1035" s="73"/>
      <c r="I1035" s="73"/>
      <c r="J1035" s="73"/>
      <c r="K1035" s="73"/>
      <c r="L1035" s="73"/>
      <c r="M1035" s="73"/>
      <c r="N1035" s="73"/>
      <c r="O1035" s="73"/>
      <c r="P1035" s="73"/>
      <c r="Q1035" s="73"/>
      <c r="R1035" s="73"/>
      <c r="S1035" s="73"/>
      <c r="T1035" s="73"/>
    </row>
    <row r="1036" spans="4:20" x14ac:dyDescent="0.25">
      <c r="D1036" s="73"/>
      <c r="E1036" s="73"/>
      <c r="F1036" s="73"/>
      <c r="G1036" s="73"/>
      <c r="H1036" s="73"/>
      <c r="I1036" s="73"/>
      <c r="J1036" s="73"/>
      <c r="K1036" s="73"/>
      <c r="L1036" s="73"/>
      <c r="M1036" s="73"/>
      <c r="N1036" s="73"/>
      <c r="O1036" s="73"/>
      <c r="P1036" s="73"/>
      <c r="Q1036" s="73"/>
      <c r="R1036" s="73"/>
      <c r="S1036" s="73"/>
      <c r="T1036" s="73"/>
    </row>
    <row r="1037" spans="4:20" x14ac:dyDescent="0.25">
      <c r="D1037" s="73"/>
      <c r="E1037" s="73"/>
      <c r="F1037" s="73"/>
      <c r="G1037" s="73"/>
      <c r="H1037" s="73"/>
      <c r="I1037" s="73"/>
      <c r="J1037" s="73"/>
      <c r="K1037" s="73"/>
      <c r="L1037" s="73"/>
      <c r="M1037" s="73"/>
      <c r="N1037" s="73"/>
      <c r="O1037" s="73"/>
      <c r="P1037" s="73"/>
      <c r="Q1037" s="73"/>
      <c r="R1037" s="73"/>
      <c r="S1037" s="73"/>
      <c r="T1037" s="73"/>
    </row>
    <row r="1038" spans="4:20" x14ac:dyDescent="0.25">
      <c r="D1038" s="73"/>
      <c r="E1038" s="73"/>
      <c r="F1038" s="73"/>
      <c r="G1038" s="73"/>
      <c r="H1038" s="73"/>
      <c r="I1038" s="73"/>
      <c r="J1038" s="73"/>
      <c r="K1038" s="73"/>
      <c r="L1038" s="73"/>
      <c r="M1038" s="73"/>
      <c r="N1038" s="73"/>
      <c r="O1038" s="73"/>
      <c r="P1038" s="73"/>
      <c r="Q1038" s="73"/>
      <c r="R1038" s="73"/>
      <c r="S1038" s="73"/>
      <c r="T1038" s="73"/>
    </row>
    <row r="1039" spans="4:20" x14ac:dyDescent="0.25">
      <c r="D1039" s="73"/>
      <c r="E1039" s="73"/>
      <c r="F1039" s="73"/>
      <c r="G1039" s="73"/>
      <c r="H1039" s="73"/>
      <c r="I1039" s="73"/>
      <c r="J1039" s="73"/>
      <c r="K1039" s="73"/>
      <c r="L1039" s="73"/>
      <c r="M1039" s="73"/>
      <c r="N1039" s="73"/>
      <c r="O1039" s="73"/>
      <c r="P1039" s="73"/>
      <c r="Q1039" s="73"/>
      <c r="R1039" s="73"/>
      <c r="S1039" s="73"/>
      <c r="T1039" s="73"/>
    </row>
    <row r="1040" spans="4:20" x14ac:dyDescent="0.25">
      <c r="D1040" s="73"/>
      <c r="E1040" s="73"/>
      <c r="F1040" s="73"/>
      <c r="G1040" s="73"/>
      <c r="H1040" s="73"/>
      <c r="I1040" s="73"/>
      <c r="J1040" s="73"/>
      <c r="K1040" s="73"/>
      <c r="L1040" s="73"/>
      <c r="M1040" s="73"/>
      <c r="N1040" s="73"/>
      <c r="O1040" s="73"/>
      <c r="P1040" s="73"/>
      <c r="Q1040" s="73"/>
      <c r="R1040" s="73"/>
      <c r="S1040" s="73"/>
      <c r="T1040" s="73"/>
    </row>
    <row r="1041" spans="4:20" x14ac:dyDescent="0.25">
      <c r="D1041" s="73"/>
      <c r="E1041" s="73"/>
      <c r="F1041" s="73"/>
      <c r="G1041" s="73"/>
      <c r="H1041" s="73"/>
      <c r="I1041" s="73"/>
      <c r="J1041" s="73"/>
      <c r="K1041" s="73"/>
      <c r="L1041" s="73"/>
      <c r="M1041" s="73"/>
      <c r="N1041" s="73"/>
      <c r="O1041" s="73"/>
      <c r="P1041" s="73"/>
      <c r="Q1041" s="73"/>
      <c r="R1041" s="73"/>
      <c r="S1041" s="73"/>
      <c r="T1041" s="73"/>
    </row>
    <row r="1042" spans="4:20" x14ac:dyDescent="0.25">
      <c r="D1042" s="73"/>
      <c r="E1042" s="73"/>
      <c r="F1042" s="73"/>
      <c r="G1042" s="73"/>
      <c r="H1042" s="73"/>
      <c r="I1042" s="73"/>
      <c r="J1042" s="73"/>
      <c r="K1042" s="73"/>
      <c r="L1042" s="73"/>
      <c r="M1042" s="73"/>
      <c r="N1042" s="73"/>
      <c r="O1042" s="73"/>
      <c r="P1042" s="73"/>
      <c r="Q1042" s="73"/>
      <c r="R1042" s="73"/>
      <c r="S1042" s="73"/>
      <c r="T1042" s="73"/>
    </row>
    <row r="1043" spans="4:20" x14ac:dyDescent="0.25">
      <c r="D1043" s="73"/>
      <c r="E1043" s="73"/>
      <c r="F1043" s="73"/>
      <c r="G1043" s="73"/>
      <c r="H1043" s="73"/>
      <c r="I1043" s="73"/>
      <c r="J1043" s="73"/>
      <c r="K1043" s="73"/>
      <c r="L1043" s="73"/>
      <c r="M1043" s="73"/>
      <c r="N1043" s="73"/>
      <c r="O1043" s="73"/>
      <c r="P1043" s="73"/>
      <c r="Q1043" s="73"/>
      <c r="R1043" s="73"/>
      <c r="S1043" s="73"/>
      <c r="T1043" s="73"/>
    </row>
    <row r="1044" spans="4:20" x14ac:dyDescent="0.25">
      <c r="D1044" s="73"/>
      <c r="E1044" s="73"/>
      <c r="F1044" s="73"/>
      <c r="G1044" s="73"/>
      <c r="H1044" s="73"/>
      <c r="I1044" s="73"/>
      <c r="J1044" s="73"/>
      <c r="K1044" s="73"/>
      <c r="L1044" s="73"/>
      <c r="M1044" s="73"/>
      <c r="N1044" s="73"/>
      <c r="O1044" s="73"/>
      <c r="P1044" s="73"/>
      <c r="Q1044" s="73"/>
      <c r="R1044" s="73"/>
      <c r="S1044" s="73"/>
      <c r="T1044" s="73"/>
    </row>
    <row r="1045" spans="4:20" x14ac:dyDescent="0.25">
      <c r="D1045" s="73"/>
      <c r="E1045" s="73"/>
      <c r="F1045" s="73"/>
      <c r="G1045" s="73"/>
      <c r="H1045" s="73"/>
      <c r="I1045" s="73"/>
      <c r="J1045" s="73"/>
      <c r="K1045" s="73"/>
      <c r="L1045" s="73"/>
      <c r="M1045" s="73"/>
      <c r="N1045" s="73"/>
      <c r="O1045" s="73"/>
      <c r="P1045" s="73"/>
      <c r="Q1045" s="73"/>
      <c r="R1045" s="73"/>
      <c r="S1045" s="73"/>
      <c r="T1045" s="73"/>
    </row>
    <row r="1046" spans="4:20" x14ac:dyDescent="0.25">
      <c r="D1046" s="73"/>
      <c r="E1046" s="73"/>
      <c r="F1046" s="73"/>
      <c r="G1046" s="73"/>
      <c r="H1046" s="73"/>
      <c r="I1046" s="73"/>
      <c r="J1046" s="73"/>
      <c r="K1046" s="73"/>
      <c r="L1046" s="73"/>
      <c r="M1046" s="73"/>
      <c r="N1046" s="73"/>
      <c r="O1046" s="73"/>
      <c r="P1046" s="73"/>
      <c r="Q1046" s="73"/>
      <c r="R1046" s="73"/>
      <c r="S1046" s="73"/>
      <c r="T1046" s="73"/>
    </row>
    <row r="1047" spans="4:20" x14ac:dyDescent="0.25">
      <c r="D1047" s="73"/>
      <c r="E1047" s="73"/>
      <c r="F1047" s="73"/>
      <c r="G1047" s="73"/>
      <c r="H1047" s="73"/>
      <c r="I1047" s="73"/>
      <c r="J1047" s="73"/>
      <c r="K1047" s="73"/>
      <c r="L1047" s="73"/>
      <c r="M1047" s="73"/>
      <c r="N1047" s="73"/>
      <c r="O1047" s="73"/>
      <c r="P1047" s="73"/>
      <c r="Q1047" s="73"/>
      <c r="R1047" s="73"/>
      <c r="S1047" s="73"/>
      <c r="T1047" s="73"/>
    </row>
    <row r="1048" spans="4:20" x14ac:dyDescent="0.25">
      <c r="D1048" s="73"/>
      <c r="E1048" s="73"/>
      <c r="F1048" s="73"/>
      <c r="G1048" s="73"/>
      <c r="H1048" s="73"/>
      <c r="I1048" s="73"/>
      <c r="J1048" s="73"/>
      <c r="K1048" s="73"/>
      <c r="L1048" s="73"/>
      <c r="M1048" s="73"/>
      <c r="N1048" s="73"/>
      <c r="O1048" s="73"/>
      <c r="P1048" s="73"/>
      <c r="Q1048" s="73"/>
      <c r="R1048" s="73"/>
      <c r="S1048" s="73"/>
      <c r="T1048" s="73"/>
    </row>
    <row r="1049" spans="4:20" x14ac:dyDescent="0.25">
      <c r="D1049" s="73"/>
      <c r="E1049" s="73"/>
      <c r="F1049" s="73"/>
      <c r="G1049" s="73"/>
      <c r="H1049" s="73"/>
      <c r="I1049" s="73"/>
      <c r="J1049" s="73"/>
      <c r="K1049" s="73"/>
      <c r="L1049" s="73"/>
      <c r="M1049" s="73"/>
      <c r="N1049" s="73"/>
      <c r="O1049" s="73"/>
      <c r="P1049" s="73"/>
      <c r="Q1049" s="73"/>
      <c r="R1049" s="73"/>
      <c r="S1049" s="73"/>
      <c r="T1049" s="73"/>
    </row>
    <row r="1050" spans="4:20" x14ac:dyDescent="0.25">
      <c r="D1050" s="73"/>
      <c r="E1050" s="73"/>
      <c r="F1050" s="73"/>
      <c r="G1050" s="73"/>
      <c r="H1050" s="73"/>
      <c r="I1050" s="73"/>
      <c r="J1050" s="73"/>
      <c r="K1050" s="73"/>
      <c r="L1050" s="73"/>
      <c r="M1050" s="73"/>
      <c r="N1050" s="73"/>
      <c r="O1050" s="73"/>
      <c r="P1050" s="73"/>
      <c r="Q1050" s="73"/>
      <c r="R1050" s="73"/>
      <c r="S1050" s="73"/>
      <c r="T1050" s="73"/>
    </row>
    <row r="1051" spans="4:20" x14ac:dyDescent="0.25">
      <c r="D1051" s="73"/>
      <c r="E1051" s="73"/>
      <c r="F1051" s="73"/>
      <c r="G1051" s="73"/>
      <c r="H1051" s="73"/>
      <c r="I1051" s="73"/>
      <c r="J1051" s="73"/>
      <c r="K1051" s="73"/>
      <c r="L1051" s="73"/>
      <c r="M1051" s="73"/>
      <c r="N1051" s="73"/>
      <c r="O1051" s="73"/>
      <c r="P1051" s="73"/>
      <c r="Q1051" s="73"/>
      <c r="R1051" s="73"/>
      <c r="S1051" s="73"/>
      <c r="T1051" s="73"/>
    </row>
    <row r="1052" spans="4:20" x14ac:dyDescent="0.25">
      <c r="D1052" s="73"/>
      <c r="E1052" s="73"/>
      <c r="F1052" s="73"/>
      <c r="G1052" s="73"/>
      <c r="H1052" s="73"/>
      <c r="I1052" s="73"/>
      <c r="J1052" s="73"/>
      <c r="K1052" s="73"/>
      <c r="L1052" s="73"/>
      <c r="M1052" s="73"/>
      <c r="N1052" s="73"/>
      <c r="O1052" s="73"/>
      <c r="P1052" s="73"/>
      <c r="Q1052" s="73"/>
      <c r="R1052" s="73"/>
      <c r="S1052" s="73"/>
      <c r="T1052" s="73"/>
    </row>
    <row r="1053" spans="4:20" x14ac:dyDescent="0.25">
      <c r="D1053" s="73"/>
      <c r="E1053" s="73"/>
      <c r="F1053" s="73"/>
      <c r="G1053" s="73"/>
      <c r="H1053" s="73"/>
      <c r="I1053" s="73"/>
      <c r="J1053" s="73"/>
      <c r="K1053" s="73"/>
      <c r="L1053" s="73"/>
      <c r="M1053" s="73"/>
      <c r="N1053" s="73"/>
      <c r="O1053" s="73"/>
      <c r="P1053" s="73"/>
      <c r="Q1053" s="73"/>
      <c r="R1053" s="73"/>
      <c r="S1053" s="73"/>
      <c r="T1053" s="73"/>
    </row>
    <row r="1054" spans="4:20" x14ac:dyDescent="0.25">
      <c r="D1054" s="73"/>
      <c r="E1054" s="73"/>
      <c r="F1054" s="73"/>
      <c r="G1054" s="73"/>
      <c r="H1054" s="73"/>
      <c r="I1054" s="73"/>
      <c r="J1054" s="73"/>
      <c r="K1054" s="73"/>
      <c r="L1054" s="73"/>
      <c r="M1054" s="73"/>
      <c r="N1054" s="73"/>
      <c r="O1054" s="73"/>
      <c r="P1054" s="73"/>
      <c r="Q1054" s="73"/>
      <c r="R1054" s="73"/>
      <c r="S1054" s="73"/>
      <c r="T1054" s="73"/>
    </row>
    <row r="1055" spans="4:20" x14ac:dyDescent="0.25">
      <c r="D1055" s="73"/>
      <c r="E1055" s="73"/>
      <c r="F1055" s="73"/>
      <c r="G1055" s="73"/>
      <c r="H1055" s="73"/>
      <c r="I1055" s="73"/>
      <c r="J1055" s="73"/>
      <c r="K1055" s="73"/>
      <c r="L1055" s="73"/>
      <c r="M1055" s="73"/>
      <c r="N1055" s="73"/>
      <c r="O1055" s="73"/>
      <c r="P1055" s="73"/>
      <c r="Q1055" s="73"/>
      <c r="R1055" s="73"/>
      <c r="S1055" s="73"/>
      <c r="T1055" s="73"/>
    </row>
    <row r="1056" spans="4:20" x14ac:dyDescent="0.25">
      <c r="D1056" s="73"/>
      <c r="E1056" s="73"/>
      <c r="F1056" s="73"/>
      <c r="G1056" s="73"/>
      <c r="H1056" s="73"/>
      <c r="I1056" s="73"/>
      <c r="J1056" s="73"/>
      <c r="K1056" s="73"/>
      <c r="L1056" s="73"/>
      <c r="M1056" s="73"/>
      <c r="N1056" s="73"/>
      <c r="O1056" s="73"/>
      <c r="P1056" s="73"/>
      <c r="Q1056" s="73"/>
      <c r="R1056" s="73"/>
      <c r="S1056" s="73"/>
      <c r="T1056" s="73"/>
    </row>
    <row r="1057" spans="4:20" x14ac:dyDescent="0.25">
      <c r="D1057" s="73"/>
      <c r="E1057" s="73"/>
      <c r="F1057" s="73"/>
      <c r="G1057" s="73"/>
      <c r="H1057" s="73"/>
      <c r="I1057" s="73"/>
      <c r="J1057" s="73"/>
      <c r="K1057" s="73"/>
      <c r="L1057" s="73"/>
      <c r="M1057" s="73"/>
      <c r="N1057" s="73"/>
      <c r="O1057" s="73"/>
      <c r="P1057" s="73"/>
      <c r="Q1057" s="73"/>
      <c r="R1057" s="73"/>
      <c r="S1057" s="73"/>
      <c r="T1057" s="73"/>
    </row>
    <row r="1058" spans="4:20" x14ac:dyDescent="0.25">
      <c r="D1058" s="73"/>
      <c r="E1058" s="73"/>
      <c r="F1058" s="73"/>
      <c r="G1058" s="73"/>
      <c r="H1058" s="73"/>
      <c r="I1058" s="73"/>
      <c r="J1058" s="73"/>
      <c r="K1058" s="73"/>
      <c r="L1058" s="73"/>
      <c r="M1058" s="73"/>
      <c r="N1058" s="73"/>
      <c r="O1058" s="73"/>
      <c r="P1058" s="73"/>
      <c r="Q1058" s="73"/>
      <c r="R1058" s="73"/>
      <c r="S1058" s="73"/>
      <c r="T1058" s="73"/>
    </row>
    <row r="1059" spans="4:20" x14ac:dyDescent="0.25">
      <c r="D1059" s="73"/>
      <c r="E1059" s="73"/>
      <c r="F1059" s="73"/>
      <c r="G1059" s="73"/>
      <c r="H1059" s="73"/>
      <c r="I1059" s="73"/>
      <c r="J1059" s="73"/>
      <c r="K1059" s="73"/>
      <c r="L1059" s="73"/>
      <c r="M1059" s="73"/>
      <c r="N1059" s="73"/>
      <c r="O1059" s="73"/>
      <c r="P1059" s="73"/>
      <c r="Q1059" s="73"/>
      <c r="R1059" s="73"/>
      <c r="S1059" s="73"/>
      <c r="T1059" s="73"/>
    </row>
    <row r="1060" spans="4:20" x14ac:dyDescent="0.25">
      <c r="D1060" s="73"/>
      <c r="E1060" s="73"/>
      <c r="F1060" s="73"/>
      <c r="G1060" s="73"/>
      <c r="H1060" s="73"/>
      <c r="I1060" s="73"/>
      <c r="J1060" s="73"/>
      <c r="K1060" s="73"/>
      <c r="L1060" s="73"/>
      <c r="M1060" s="73"/>
      <c r="N1060" s="73"/>
      <c r="O1060" s="73"/>
      <c r="P1060" s="73"/>
      <c r="Q1060" s="73"/>
      <c r="R1060" s="73"/>
      <c r="S1060" s="73"/>
      <c r="T1060" s="73"/>
    </row>
    <row r="1061" spans="4:20" x14ac:dyDescent="0.25">
      <c r="D1061" s="73"/>
      <c r="E1061" s="73"/>
      <c r="F1061" s="73"/>
      <c r="G1061" s="73"/>
      <c r="H1061" s="73"/>
      <c r="I1061" s="73"/>
      <c r="J1061" s="73"/>
      <c r="K1061" s="73"/>
      <c r="L1061" s="73"/>
      <c r="M1061" s="73"/>
      <c r="N1061" s="73"/>
      <c r="O1061" s="73"/>
      <c r="P1061" s="73"/>
      <c r="Q1061" s="73"/>
      <c r="R1061" s="73"/>
      <c r="S1061" s="73"/>
      <c r="T1061" s="73"/>
    </row>
    <row r="1062" spans="4:20" x14ac:dyDescent="0.25">
      <c r="D1062" s="73"/>
      <c r="E1062" s="73"/>
      <c r="F1062" s="73"/>
      <c r="G1062" s="73"/>
      <c r="H1062" s="73"/>
      <c r="I1062" s="73"/>
      <c r="J1062" s="73"/>
      <c r="K1062" s="73"/>
      <c r="L1062" s="73"/>
      <c r="M1062" s="73"/>
      <c r="N1062" s="73"/>
      <c r="O1062" s="73"/>
      <c r="P1062" s="73"/>
      <c r="Q1062" s="73"/>
      <c r="R1062" s="73"/>
      <c r="S1062" s="73"/>
      <c r="T1062" s="73"/>
    </row>
    <row r="1063" spans="4:20" x14ac:dyDescent="0.25">
      <c r="D1063" s="73"/>
      <c r="E1063" s="73"/>
      <c r="F1063" s="73"/>
      <c r="G1063" s="73"/>
      <c r="H1063" s="73"/>
      <c r="I1063" s="73"/>
      <c r="J1063" s="73"/>
      <c r="K1063" s="73"/>
      <c r="L1063" s="73"/>
      <c r="M1063" s="73"/>
      <c r="N1063" s="73"/>
      <c r="O1063" s="73"/>
      <c r="P1063" s="73"/>
      <c r="Q1063" s="73"/>
      <c r="R1063" s="73"/>
      <c r="S1063" s="73"/>
      <c r="T1063" s="73"/>
    </row>
    <row r="1064" spans="4:20" x14ac:dyDescent="0.25">
      <c r="D1064" s="73"/>
      <c r="E1064" s="73"/>
      <c r="F1064" s="73"/>
      <c r="G1064" s="73"/>
      <c r="H1064" s="73"/>
      <c r="I1064" s="73"/>
      <c r="J1064" s="73"/>
      <c r="K1064" s="73"/>
      <c r="L1064" s="73"/>
      <c r="M1064" s="73"/>
      <c r="N1064" s="73"/>
      <c r="O1064" s="73"/>
      <c r="P1064" s="73"/>
      <c r="Q1064" s="73"/>
      <c r="R1064" s="73"/>
      <c r="S1064" s="73"/>
      <c r="T1064" s="73"/>
    </row>
    <row r="1065" spans="4:20" x14ac:dyDescent="0.25">
      <c r="D1065" s="73"/>
      <c r="E1065" s="73"/>
      <c r="F1065" s="73"/>
      <c r="G1065" s="73"/>
      <c r="H1065" s="73"/>
      <c r="I1065" s="73"/>
      <c r="J1065" s="73"/>
      <c r="K1065" s="73"/>
      <c r="L1065" s="73"/>
      <c r="M1065" s="73"/>
      <c r="N1065" s="73"/>
      <c r="O1065" s="73"/>
      <c r="P1065" s="73"/>
      <c r="Q1065" s="73"/>
      <c r="R1065" s="73"/>
      <c r="S1065" s="73"/>
      <c r="T1065" s="73"/>
    </row>
    <row r="1066" spans="4:20" x14ac:dyDescent="0.25">
      <c r="D1066" s="73"/>
      <c r="E1066" s="73"/>
      <c r="F1066" s="73"/>
      <c r="G1066" s="73"/>
      <c r="H1066" s="73"/>
      <c r="I1066" s="73"/>
      <c r="J1066" s="73"/>
      <c r="K1066" s="73"/>
      <c r="L1066" s="73"/>
      <c r="M1066" s="73"/>
      <c r="N1066" s="73"/>
      <c r="O1066" s="73"/>
      <c r="P1066" s="73"/>
      <c r="Q1066" s="73"/>
      <c r="R1066" s="73"/>
      <c r="S1066" s="73"/>
      <c r="T1066" s="73"/>
    </row>
    <row r="1067" spans="4:20" x14ac:dyDescent="0.25">
      <c r="D1067" s="73"/>
      <c r="E1067" s="73"/>
      <c r="F1067" s="73"/>
      <c r="G1067" s="73"/>
      <c r="H1067" s="73"/>
      <c r="I1067" s="73"/>
      <c r="J1067" s="73"/>
      <c r="K1067" s="73"/>
      <c r="L1067" s="73"/>
      <c r="M1067" s="73"/>
      <c r="N1067" s="73"/>
      <c r="O1067" s="73"/>
      <c r="P1067" s="73"/>
      <c r="Q1067" s="73"/>
      <c r="R1067" s="73"/>
      <c r="S1067" s="73"/>
      <c r="T1067" s="73"/>
    </row>
    <row r="1068" spans="4:20" x14ac:dyDescent="0.25">
      <c r="D1068" s="73"/>
      <c r="E1068" s="73"/>
      <c r="F1068" s="73"/>
      <c r="G1068" s="73"/>
      <c r="H1068" s="73"/>
      <c r="I1068" s="73"/>
      <c r="J1068" s="73"/>
      <c r="K1068" s="73"/>
      <c r="L1068" s="73"/>
      <c r="M1068" s="73"/>
      <c r="N1068" s="73"/>
      <c r="O1068" s="73"/>
      <c r="P1068" s="73"/>
      <c r="Q1068" s="73"/>
      <c r="R1068" s="73"/>
      <c r="S1068" s="73"/>
      <c r="T1068" s="73"/>
    </row>
    <row r="1069" spans="4:20" x14ac:dyDescent="0.25">
      <c r="D1069" s="73"/>
      <c r="E1069" s="73"/>
      <c r="F1069" s="73"/>
      <c r="G1069" s="73"/>
      <c r="H1069" s="73"/>
      <c r="I1069" s="73"/>
      <c r="J1069" s="73"/>
      <c r="K1069" s="73"/>
      <c r="L1069" s="73"/>
      <c r="M1069" s="73"/>
      <c r="N1069" s="73"/>
      <c r="O1069" s="73"/>
      <c r="P1069" s="73"/>
      <c r="Q1069" s="73"/>
      <c r="R1069" s="73"/>
      <c r="S1069" s="73"/>
      <c r="T1069" s="73"/>
    </row>
    <row r="1070" spans="4:20" x14ac:dyDescent="0.25">
      <c r="D1070" s="73"/>
      <c r="E1070" s="73"/>
      <c r="F1070" s="73"/>
      <c r="G1070" s="73"/>
      <c r="H1070" s="73"/>
      <c r="I1070" s="73"/>
      <c r="J1070" s="73"/>
      <c r="K1070" s="73"/>
      <c r="L1070" s="73"/>
      <c r="M1070" s="73"/>
      <c r="N1070" s="73"/>
      <c r="O1070" s="73"/>
      <c r="P1070" s="73"/>
      <c r="Q1070" s="73"/>
      <c r="R1070" s="73"/>
      <c r="S1070" s="73"/>
      <c r="T1070" s="73"/>
    </row>
    <row r="1071" spans="4:20" x14ac:dyDescent="0.25">
      <c r="D1071" s="73"/>
      <c r="E1071" s="73"/>
      <c r="F1071" s="73"/>
      <c r="G1071" s="73"/>
      <c r="H1071" s="73"/>
      <c r="I1071" s="73"/>
      <c r="J1071" s="73"/>
      <c r="K1071" s="73"/>
      <c r="L1071" s="73"/>
      <c r="M1071" s="73"/>
      <c r="N1071" s="73"/>
      <c r="O1071" s="73"/>
      <c r="P1071" s="73"/>
      <c r="Q1071" s="73"/>
      <c r="R1071" s="73"/>
      <c r="S1071" s="73"/>
      <c r="T1071" s="73"/>
    </row>
    <row r="1072" spans="4:20" x14ac:dyDescent="0.25">
      <c r="D1072" s="73"/>
      <c r="E1072" s="73"/>
      <c r="F1072" s="73"/>
      <c r="G1072" s="73"/>
      <c r="H1072" s="73"/>
      <c r="I1072" s="73"/>
      <c r="J1072" s="73"/>
      <c r="K1072" s="73"/>
      <c r="L1072" s="73"/>
      <c r="M1072" s="73"/>
      <c r="N1072" s="73"/>
      <c r="O1072" s="73"/>
      <c r="P1072" s="73"/>
      <c r="Q1072" s="73"/>
      <c r="R1072" s="73"/>
      <c r="S1072" s="73"/>
      <c r="T1072" s="73"/>
    </row>
    <row r="1073" spans="4:20" x14ac:dyDescent="0.25">
      <c r="D1073" s="73"/>
      <c r="E1073" s="73"/>
      <c r="F1073" s="73"/>
      <c r="G1073" s="73"/>
      <c r="H1073" s="73"/>
      <c r="I1073" s="73"/>
      <c r="J1073" s="73"/>
      <c r="K1073" s="73"/>
      <c r="L1073" s="73"/>
      <c r="M1073" s="73"/>
      <c r="N1073" s="73"/>
      <c r="O1073" s="73"/>
      <c r="P1073" s="73"/>
      <c r="Q1073" s="73"/>
      <c r="R1073" s="73"/>
      <c r="S1073" s="73"/>
      <c r="T1073" s="73"/>
    </row>
    <row r="1074" spans="4:20" x14ac:dyDescent="0.25">
      <c r="D1074" s="73"/>
      <c r="E1074" s="73"/>
      <c r="F1074" s="73"/>
      <c r="G1074" s="73"/>
      <c r="H1074" s="73"/>
      <c r="I1074" s="73"/>
      <c r="J1074" s="73"/>
      <c r="K1074" s="73"/>
      <c r="L1074" s="73"/>
      <c r="M1074" s="73"/>
      <c r="N1074" s="73"/>
      <c r="O1074" s="73"/>
      <c r="P1074" s="73"/>
      <c r="Q1074" s="73"/>
      <c r="R1074" s="73"/>
      <c r="S1074" s="73"/>
      <c r="T1074" s="73"/>
    </row>
    <row r="1075" spans="4:20" x14ac:dyDescent="0.25">
      <c r="D1075" s="73"/>
      <c r="E1075" s="73"/>
      <c r="F1075" s="73"/>
      <c r="G1075" s="73"/>
      <c r="H1075" s="73"/>
      <c r="I1075" s="73"/>
      <c r="J1075" s="73"/>
      <c r="K1075" s="73"/>
      <c r="L1075" s="73"/>
      <c r="M1075" s="73"/>
      <c r="N1075" s="73"/>
      <c r="O1075" s="73"/>
      <c r="P1075" s="73"/>
      <c r="Q1075" s="73"/>
      <c r="R1075" s="73"/>
      <c r="S1075" s="73"/>
      <c r="T1075" s="73"/>
    </row>
    <row r="1076" spans="4:20" x14ac:dyDescent="0.25">
      <c r="D1076" s="73"/>
      <c r="E1076" s="73"/>
      <c r="F1076" s="73"/>
      <c r="G1076" s="73"/>
      <c r="H1076" s="73"/>
      <c r="I1076" s="73"/>
      <c r="J1076" s="73"/>
      <c r="K1076" s="73"/>
      <c r="L1076" s="73"/>
      <c r="M1076" s="73"/>
      <c r="N1076" s="73"/>
      <c r="O1076" s="73"/>
      <c r="P1076" s="73"/>
      <c r="Q1076" s="73"/>
      <c r="R1076" s="73"/>
      <c r="S1076" s="73"/>
      <c r="T1076" s="73"/>
    </row>
    <row r="1077" spans="4:20" x14ac:dyDescent="0.25">
      <c r="D1077" s="73"/>
      <c r="E1077" s="73"/>
      <c r="F1077" s="73"/>
      <c r="G1077" s="73"/>
      <c r="H1077" s="73"/>
      <c r="I1077" s="73"/>
      <c r="J1077" s="73"/>
      <c r="K1077" s="73"/>
      <c r="L1077" s="73"/>
      <c r="M1077" s="73"/>
      <c r="N1077" s="73"/>
      <c r="O1077" s="73"/>
      <c r="P1077" s="73"/>
      <c r="Q1077" s="73"/>
      <c r="R1077" s="73"/>
      <c r="S1077" s="73"/>
      <c r="T1077" s="73"/>
    </row>
    <row r="1078" spans="4:20" x14ac:dyDescent="0.25">
      <c r="D1078" s="73"/>
      <c r="E1078" s="73"/>
      <c r="F1078" s="73"/>
      <c r="G1078" s="73"/>
      <c r="H1078" s="73"/>
      <c r="I1078" s="73"/>
      <c r="J1078" s="73"/>
      <c r="K1078" s="73"/>
      <c r="L1078" s="73"/>
      <c r="M1078" s="73"/>
      <c r="N1078" s="73"/>
      <c r="O1078" s="73"/>
      <c r="P1078" s="73"/>
      <c r="Q1078" s="73"/>
      <c r="R1078" s="73"/>
      <c r="S1078" s="73"/>
      <c r="T1078" s="73"/>
    </row>
    <row r="1079" spans="4:20" x14ac:dyDescent="0.25">
      <c r="D1079" s="73"/>
      <c r="E1079" s="73"/>
      <c r="F1079" s="73"/>
      <c r="G1079" s="73"/>
      <c r="H1079" s="73"/>
      <c r="I1079" s="73"/>
      <c r="J1079" s="73"/>
      <c r="K1079" s="73"/>
      <c r="L1079" s="73"/>
      <c r="M1079" s="73"/>
      <c r="N1079" s="73"/>
      <c r="O1079" s="73"/>
      <c r="P1079" s="73"/>
      <c r="Q1079" s="73"/>
      <c r="R1079" s="73"/>
      <c r="S1079" s="73"/>
      <c r="T1079" s="73"/>
    </row>
    <row r="1080" spans="4:20" x14ac:dyDescent="0.25">
      <c r="D1080" s="73"/>
      <c r="E1080" s="73"/>
      <c r="F1080" s="73"/>
      <c r="G1080" s="73"/>
      <c r="H1080" s="73"/>
      <c r="I1080" s="73"/>
      <c r="J1080" s="73"/>
      <c r="K1080" s="73"/>
      <c r="L1080" s="73"/>
      <c r="M1080" s="73"/>
      <c r="N1080" s="73"/>
      <c r="O1080" s="73"/>
      <c r="P1080" s="73"/>
      <c r="Q1080" s="73"/>
      <c r="R1080" s="73"/>
      <c r="S1080" s="73"/>
      <c r="T1080" s="73"/>
    </row>
    <row r="1081" spans="4:20" x14ac:dyDescent="0.25">
      <c r="D1081" s="73"/>
      <c r="E1081" s="73"/>
      <c r="F1081" s="73"/>
      <c r="G1081" s="73"/>
      <c r="H1081" s="73"/>
      <c r="I1081" s="73"/>
      <c r="J1081" s="73"/>
      <c r="K1081" s="73"/>
      <c r="L1081" s="73"/>
      <c r="M1081" s="73"/>
      <c r="N1081" s="73"/>
      <c r="O1081" s="73"/>
      <c r="P1081" s="73"/>
      <c r="Q1081" s="73"/>
      <c r="R1081" s="73"/>
      <c r="S1081" s="73"/>
      <c r="T1081" s="73"/>
    </row>
    <row r="1082" spans="4:20" x14ac:dyDescent="0.25">
      <c r="D1082" s="73"/>
      <c r="E1082" s="73"/>
      <c r="F1082" s="73"/>
      <c r="G1082" s="73"/>
      <c r="H1082" s="73"/>
      <c r="I1082" s="73"/>
      <c r="J1082" s="73"/>
      <c r="K1082" s="73"/>
      <c r="L1082" s="73"/>
      <c r="M1082" s="73"/>
      <c r="N1082" s="73"/>
      <c r="O1082" s="73"/>
      <c r="P1082" s="73"/>
      <c r="Q1082" s="73"/>
      <c r="R1082" s="73"/>
      <c r="S1082" s="73"/>
      <c r="T1082" s="73"/>
    </row>
    <row r="1083" spans="4:20" x14ac:dyDescent="0.25">
      <c r="D1083" s="73"/>
      <c r="E1083" s="73"/>
      <c r="F1083" s="73"/>
      <c r="G1083" s="73"/>
      <c r="H1083" s="73"/>
      <c r="I1083" s="73"/>
      <c r="J1083" s="73"/>
      <c r="K1083" s="73"/>
      <c r="L1083" s="73"/>
      <c r="M1083" s="73"/>
      <c r="N1083" s="73"/>
      <c r="O1083" s="73"/>
      <c r="P1083" s="73"/>
      <c r="Q1083" s="73"/>
      <c r="R1083" s="73"/>
      <c r="S1083" s="73"/>
      <c r="T1083" s="73"/>
    </row>
    <row r="1084" spans="4:20" x14ac:dyDescent="0.25">
      <c r="D1084" s="73"/>
      <c r="E1084" s="73"/>
      <c r="F1084" s="73"/>
      <c r="G1084" s="73"/>
      <c r="H1084" s="73"/>
      <c r="I1084" s="73"/>
      <c r="J1084" s="73"/>
      <c r="K1084" s="73"/>
      <c r="L1084" s="73"/>
      <c r="M1084" s="73"/>
      <c r="N1084" s="73"/>
      <c r="O1084" s="73"/>
      <c r="P1084" s="73"/>
      <c r="Q1084" s="73"/>
      <c r="R1084" s="73"/>
      <c r="S1084" s="73"/>
      <c r="T1084" s="73"/>
    </row>
    <row r="1085" spans="4:20" x14ac:dyDescent="0.25">
      <c r="D1085" s="73"/>
      <c r="E1085" s="73"/>
      <c r="F1085" s="73"/>
      <c r="G1085" s="73"/>
      <c r="H1085" s="73"/>
      <c r="I1085" s="73"/>
      <c r="J1085" s="73"/>
      <c r="K1085" s="73"/>
      <c r="L1085" s="73"/>
      <c r="M1085" s="73"/>
      <c r="N1085" s="73"/>
      <c r="O1085" s="73"/>
      <c r="P1085" s="73"/>
      <c r="Q1085" s="73"/>
      <c r="R1085" s="73"/>
      <c r="S1085" s="73"/>
      <c r="T1085" s="73"/>
    </row>
    <row r="1086" spans="4:20" x14ac:dyDescent="0.25">
      <c r="D1086" s="73"/>
      <c r="E1086" s="73"/>
      <c r="F1086" s="73"/>
      <c r="G1086" s="73"/>
      <c r="H1086" s="73"/>
      <c r="I1086" s="73"/>
      <c r="J1086" s="73"/>
      <c r="K1086" s="73"/>
      <c r="L1086" s="73"/>
      <c r="M1086" s="73"/>
      <c r="N1086" s="73"/>
      <c r="O1086" s="73"/>
      <c r="P1086" s="73"/>
      <c r="Q1086" s="73"/>
      <c r="R1086" s="73"/>
      <c r="S1086" s="73"/>
      <c r="T1086" s="73"/>
    </row>
    <row r="1087" spans="4:20" x14ac:dyDescent="0.25">
      <c r="D1087" s="73"/>
      <c r="E1087" s="73"/>
      <c r="F1087" s="73"/>
      <c r="G1087" s="73"/>
      <c r="H1087" s="73"/>
      <c r="I1087" s="73"/>
      <c r="J1087" s="73"/>
      <c r="K1087" s="73"/>
      <c r="L1087" s="73"/>
      <c r="M1087" s="73"/>
      <c r="N1087" s="73"/>
      <c r="O1087" s="73"/>
      <c r="P1087" s="73"/>
      <c r="Q1087" s="73"/>
      <c r="R1087" s="73"/>
      <c r="S1087" s="73"/>
      <c r="T1087" s="73"/>
    </row>
    <row r="1088" spans="4:20" x14ac:dyDescent="0.25">
      <c r="D1088" s="73"/>
      <c r="E1088" s="73"/>
      <c r="F1088" s="73"/>
      <c r="G1088" s="73"/>
      <c r="H1088" s="73"/>
      <c r="I1088" s="73"/>
      <c r="J1088" s="73"/>
      <c r="K1088" s="73"/>
      <c r="L1088" s="73"/>
      <c r="M1088" s="73"/>
      <c r="N1088" s="73"/>
      <c r="O1088" s="73"/>
      <c r="P1088" s="73"/>
      <c r="Q1088" s="73"/>
      <c r="R1088" s="73"/>
      <c r="S1088" s="73"/>
      <c r="T1088" s="73"/>
    </row>
    <row r="1089" spans="4:20" x14ac:dyDescent="0.25">
      <c r="D1089" s="73"/>
      <c r="E1089" s="73"/>
      <c r="F1089" s="73"/>
      <c r="G1089" s="73"/>
      <c r="H1089" s="73"/>
      <c r="I1089" s="73"/>
      <c r="J1089" s="73"/>
      <c r="K1089" s="73"/>
      <c r="L1089" s="73"/>
      <c r="M1089" s="73"/>
      <c r="N1089" s="73"/>
      <c r="O1089" s="73"/>
      <c r="P1089" s="73"/>
      <c r="Q1089" s="73"/>
      <c r="R1089" s="73"/>
      <c r="S1089" s="73"/>
      <c r="T1089" s="73"/>
    </row>
    <row r="1090" spans="4:20" x14ac:dyDescent="0.25">
      <c r="D1090" s="73"/>
      <c r="E1090" s="73"/>
      <c r="F1090" s="73"/>
      <c r="G1090" s="73"/>
      <c r="H1090" s="73"/>
      <c r="I1090" s="73"/>
      <c r="J1090" s="73"/>
      <c r="K1090" s="73"/>
      <c r="L1090" s="73"/>
      <c r="M1090" s="73"/>
      <c r="N1090" s="73"/>
      <c r="O1090" s="73"/>
      <c r="P1090" s="73"/>
      <c r="Q1090" s="73"/>
      <c r="R1090" s="73"/>
      <c r="S1090" s="73"/>
      <c r="T1090" s="73"/>
    </row>
    <row r="1091" spans="4:20" x14ac:dyDescent="0.25">
      <c r="D1091" s="73"/>
      <c r="E1091" s="73"/>
      <c r="F1091" s="73"/>
      <c r="G1091" s="73"/>
      <c r="H1091" s="73"/>
      <c r="I1091" s="73"/>
      <c r="J1091" s="73"/>
      <c r="K1091" s="73"/>
      <c r="L1091" s="73"/>
      <c r="M1091" s="73"/>
      <c r="N1091" s="73"/>
      <c r="O1091" s="73"/>
      <c r="P1091" s="73"/>
      <c r="Q1091" s="73"/>
      <c r="R1091" s="73"/>
      <c r="S1091" s="73"/>
      <c r="T1091" s="73"/>
    </row>
    <row r="1092" spans="4:20" x14ac:dyDescent="0.25">
      <c r="D1092" s="73"/>
      <c r="E1092" s="73"/>
      <c r="F1092" s="73"/>
      <c r="G1092" s="73"/>
      <c r="H1092" s="73"/>
      <c r="I1092" s="73"/>
      <c r="J1092" s="73"/>
      <c r="K1092" s="73"/>
      <c r="L1092" s="73"/>
      <c r="M1092" s="73"/>
      <c r="N1092" s="73"/>
      <c r="O1092" s="73"/>
      <c r="P1092" s="73"/>
      <c r="Q1092" s="73"/>
      <c r="R1092" s="73"/>
      <c r="S1092" s="73"/>
      <c r="T1092" s="73"/>
    </row>
    <row r="1093" spans="4:20" x14ac:dyDescent="0.25">
      <c r="D1093" s="73"/>
      <c r="E1093" s="73"/>
      <c r="F1093" s="73"/>
      <c r="G1093" s="73"/>
      <c r="H1093" s="73"/>
      <c r="I1093" s="73"/>
      <c r="J1093" s="73"/>
      <c r="K1093" s="73"/>
      <c r="L1093" s="73"/>
      <c r="M1093" s="73"/>
      <c r="N1093" s="73"/>
      <c r="O1093" s="73"/>
      <c r="P1093" s="73"/>
      <c r="Q1093" s="73"/>
      <c r="R1093" s="73"/>
      <c r="S1093" s="73"/>
      <c r="T1093" s="73"/>
    </row>
    <row r="1094" spans="4:20" x14ac:dyDescent="0.25">
      <c r="D1094" s="73"/>
      <c r="E1094" s="73"/>
      <c r="F1094" s="73"/>
      <c r="G1094" s="73"/>
      <c r="H1094" s="73"/>
      <c r="I1094" s="73"/>
      <c r="J1094" s="73"/>
      <c r="K1094" s="73"/>
      <c r="L1094" s="73"/>
      <c r="M1094" s="73"/>
      <c r="N1094" s="73"/>
      <c r="O1094" s="73"/>
      <c r="P1094" s="73"/>
      <c r="Q1094" s="73"/>
      <c r="R1094" s="73"/>
      <c r="S1094" s="73"/>
      <c r="T1094" s="73"/>
    </row>
    <row r="1095" spans="4:20" x14ac:dyDescent="0.25">
      <c r="D1095" s="73"/>
      <c r="E1095" s="73"/>
      <c r="F1095" s="73"/>
      <c r="G1095" s="73"/>
      <c r="H1095" s="73"/>
      <c r="I1095" s="73"/>
      <c r="J1095" s="73"/>
      <c r="K1095" s="73"/>
      <c r="L1095" s="73"/>
      <c r="M1095" s="73"/>
      <c r="N1095" s="73"/>
      <c r="O1095" s="73"/>
      <c r="P1095" s="73"/>
      <c r="Q1095" s="73"/>
      <c r="R1095" s="73"/>
      <c r="S1095" s="73"/>
      <c r="T1095" s="73"/>
    </row>
    <row r="1096" spans="4:20" x14ac:dyDescent="0.25">
      <c r="D1096" s="73"/>
      <c r="E1096" s="73"/>
      <c r="F1096" s="73"/>
      <c r="G1096" s="73"/>
      <c r="H1096" s="73"/>
      <c r="I1096" s="73"/>
      <c r="J1096" s="73"/>
      <c r="K1096" s="73"/>
      <c r="L1096" s="73"/>
      <c r="M1096" s="73"/>
      <c r="N1096" s="73"/>
      <c r="O1096" s="73"/>
      <c r="P1096" s="73"/>
      <c r="Q1096" s="73"/>
      <c r="R1096" s="73"/>
      <c r="S1096" s="73"/>
      <c r="T1096" s="73"/>
    </row>
    <row r="1097" spans="4:20" x14ac:dyDescent="0.25">
      <c r="D1097" s="73"/>
      <c r="E1097" s="73"/>
      <c r="F1097" s="73"/>
      <c r="G1097" s="73"/>
      <c r="H1097" s="73"/>
      <c r="I1097" s="73"/>
      <c r="J1097" s="73"/>
      <c r="K1097" s="73"/>
      <c r="L1097" s="73"/>
      <c r="M1097" s="73"/>
      <c r="N1097" s="73"/>
      <c r="O1097" s="73"/>
      <c r="P1097" s="73"/>
      <c r="Q1097" s="73"/>
      <c r="R1097" s="73"/>
      <c r="S1097" s="73"/>
      <c r="T1097" s="73"/>
    </row>
    <row r="1098" spans="4:20" x14ac:dyDescent="0.25">
      <c r="D1098" s="73"/>
      <c r="E1098" s="73"/>
      <c r="F1098" s="73"/>
      <c r="G1098" s="73"/>
      <c r="H1098" s="73"/>
      <c r="I1098" s="73"/>
      <c r="J1098" s="73"/>
      <c r="K1098" s="73"/>
      <c r="L1098" s="73"/>
      <c r="M1098" s="73"/>
      <c r="N1098" s="73"/>
      <c r="O1098" s="73"/>
      <c r="P1098" s="73"/>
      <c r="Q1098" s="73"/>
      <c r="R1098" s="73"/>
      <c r="S1098" s="73"/>
      <c r="T1098" s="73"/>
    </row>
    <row r="1099" spans="4:20" x14ac:dyDescent="0.25">
      <c r="D1099" s="73"/>
      <c r="E1099" s="73"/>
      <c r="F1099" s="73"/>
      <c r="G1099" s="73"/>
      <c r="H1099" s="73"/>
      <c r="I1099" s="73"/>
      <c r="J1099" s="73"/>
      <c r="K1099" s="73"/>
      <c r="L1099" s="73"/>
      <c r="M1099" s="73"/>
      <c r="N1099" s="73"/>
      <c r="O1099" s="73"/>
      <c r="P1099" s="73"/>
      <c r="Q1099" s="73"/>
      <c r="R1099" s="73"/>
      <c r="S1099" s="73"/>
      <c r="T1099" s="73"/>
    </row>
    <row r="1100" spans="4:20" x14ac:dyDescent="0.25">
      <c r="D1100" s="73"/>
      <c r="E1100" s="73"/>
      <c r="F1100" s="73"/>
      <c r="G1100" s="73"/>
      <c r="H1100" s="73"/>
      <c r="I1100" s="73"/>
      <c r="J1100" s="73"/>
      <c r="K1100" s="73"/>
      <c r="L1100" s="73"/>
      <c r="M1100" s="73"/>
      <c r="N1100" s="73"/>
      <c r="O1100" s="73"/>
      <c r="P1100" s="73"/>
      <c r="Q1100" s="73"/>
      <c r="R1100" s="73"/>
      <c r="S1100" s="73"/>
      <c r="T1100" s="73"/>
    </row>
    <row r="1101" spans="4:20" x14ac:dyDescent="0.25">
      <c r="D1101" s="73"/>
      <c r="E1101" s="73"/>
      <c r="F1101" s="73"/>
      <c r="G1101" s="73"/>
      <c r="H1101" s="73"/>
      <c r="I1101" s="73"/>
      <c r="J1101" s="73"/>
      <c r="K1101" s="73"/>
      <c r="L1101" s="73"/>
      <c r="M1101" s="73"/>
      <c r="N1101" s="73"/>
      <c r="O1101" s="73"/>
      <c r="P1101" s="73"/>
      <c r="Q1101" s="73"/>
      <c r="R1101" s="73"/>
      <c r="S1101" s="73"/>
      <c r="T1101" s="73"/>
    </row>
    <row r="1102" spans="4:20" x14ac:dyDescent="0.25">
      <c r="D1102" s="73"/>
      <c r="E1102" s="73"/>
      <c r="F1102" s="73"/>
      <c r="G1102" s="73"/>
      <c r="H1102" s="73"/>
      <c r="I1102" s="73"/>
      <c r="J1102" s="73"/>
      <c r="K1102" s="73"/>
      <c r="L1102" s="73"/>
      <c r="M1102" s="73"/>
      <c r="N1102" s="73"/>
      <c r="O1102" s="73"/>
      <c r="P1102" s="73"/>
      <c r="Q1102" s="73"/>
      <c r="R1102" s="73"/>
      <c r="S1102" s="73"/>
      <c r="T1102" s="73"/>
    </row>
    <row r="1103" spans="4:20" x14ac:dyDescent="0.25">
      <c r="D1103" s="73"/>
      <c r="E1103" s="73"/>
      <c r="F1103" s="73"/>
      <c r="G1103" s="73"/>
      <c r="H1103" s="73"/>
      <c r="I1103" s="73"/>
      <c r="J1103" s="73"/>
      <c r="K1103" s="73"/>
      <c r="L1103" s="73"/>
      <c r="M1103" s="73"/>
      <c r="N1103" s="73"/>
      <c r="O1103" s="73"/>
      <c r="P1103" s="73"/>
      <c r="Q1103" s="73"/>
      <c r="R1103" s="73"/>
      <c r="S1103" s="73"/>
      <c r="T1103" s="73"/>
    </row>
    <row r="1104" spans="4:20" x14ac:dyDescent="0.25">
      <c r="D1104" s="73"/>
      <c r="E1104" s="73"/>
      <c r="F1104" s="73"/>
      <c r="G1104" s="73"/>
      <c r="H1104" s="73"/>
      <c r="I1104" s="73"/>
      <c r="J1104" s="73"/>
      <c r="K1104" s="73"/>
      <c r="L1104" s="73"/>
      <c r="M1104" s="73"/>
      <c r="N1104" s="73"/>
      <c r="O1104" s="73"/>
      <c r="P1104" s="73"/>
      <c r="Q1104" s="73"/>
      <c r="R1104" s="73"/>
      <c r="S1104" s="73"/>
      <c r="T1104" s="73"/>
    </row>
    <row r="1105" spans="4:20" x14ac:dyDescent="0.25">
      <c r="D1105" s="73"/>
      <c r="E1105" s="73"/>
      <c r="F1105" s="73"/>
      <c r="G1105" s="73"/>
      <c r="H1105" s="73"/>
      <c r="I1105" s="73"/>
      <c r="J1105" s="73"/>
      <c r="K1105" s="73"/>
      <c r="L1105" s="73"/>
      <c r="M1105" s="73"/>
      <c r="N1105" s="73"/>
      <c r="O1105" s="73"/>
      <c r="P1105" s="73"/>
      <c r="Q1105" s="73"/>
      <c r="R1105" s="73"/>
      <c r="S1105" s="73"/>
      <c r="T1105" s="73"/>
    </row>
    <row r="1106" spans="4:20" x14ac:dyDescent="0.25">
      <c r="D1106" s="73"/>
      <c r="E1106" s="73"/>
      <c r="F1106" s="73"/>
      <c r="G1106" s="73"/>
      <c r="H1106" s="73"/>
      <c r="I1106" s="73"/>
      <c r="J1106" s="73"/>
      <c r="K1106" s="73"/>
      <c r="L1106" s="73"/>
      <c r="M1106" s="73"/>
      <c r="N1106" s="73"/>
      <c r="O1106" s="73"/>
      <c r="P1106" s="73"/>
      <c r="Q1106" s="73"/>
      <c r="R1106" s="73"/>
      <c r="S1106" s="73"/>
      <c r="T1106" s="73"/>
    </row>
    <row r="1107" spans="4:20" x14ac:dyDescent="0.25">
      <c r="D1107" s="73"/>
      <c r="E1107" s="73"/>
      <c r="F1107" s="73"/>
      <c r="G1107" s="73"/>
      <c r="H1107" s="73"/>
      <c r="I1107" s="73"/>
      <c r="J1107" s="73"/>
      <c r="K1107" s="73"/>
      <c r="L1107" s="73"/>
      <c r="M1107" s="73"/>
      <c r="N1107" s="73"/>
      <c r="O1107" s="73"/>
      <c r="P1107" s="73"/>
      <c r="Q1107" s="73"/>
      <c r="R1107" s="73"/>
      <c r="S1107" s="73"/>
      <c r="T1107" s="73"/>
    </row>
    <row r="1108" spans="4:20" x14ac:dyDescent="0.25">
      <c r="D1108" s="73"/>
      <c r="E1108" s="73"/>
      <c r="F1108" s="73"/>
      <c r="G1108" s="73"/>
      <c r="H1108" s="73"/>
      <c r="I1108" s="73"/>
      <c r="J1108" s="73"/>
      <c r="K1108" s="73"/>
      <c r="L1108" s="73"/>
      <c r="M1108" s="73"/>
      <c r="N1108" s="73"/>
      <c r="O1108" s="73"/>
      <c r="P1108" s="73"/>
      <c r="Q1108" s="73"/>
      <c r="R1108" s="73"/>
      <c r="S1108" s="73"/>
      <c r="T1108" s="73"/>
    </row>
    <row r="1109" spans="4:20" x14ac:dyDescent="0.25">
      <c r="D1109" s="73"/>
      <c r="E1109" s="73"/>
      <c r="F1109" s="73"/>
      <c r="G1109" s="73"/>
      <c r="H1109" s="73"/>
      <c r="I1109" s="73"/>
      <c r="J1109" s="73"/>
      <c r="K1109" s="73"/>
      <c r="L1109" s="73"/>
      <c r="M1109" s="73"/>
      <c r="N1109" s="73"/>
      <c r="O1109" s="73"/>
      <c r="P1109" s="73"/>
      <c r="Q1109" s="73"/>
      <c r="R1109" s="73"/>
      <c r="S1109" s="73"/>
      <c r="T1109" s="73"/>
    </row>
    <row r="1110" spans="4:20" x14ac:dyDescent="0.25">
      <c r="D1110" s="73"/>
      <c r="E1110" s="73"/>
      <c r="F1110" s="73"/>
      <c r="G1110" s="73"/>
      <c r="H1110" s="73"/>
      <c r="I1110" s="73"/>
      <c r="J1110" s="73"/>
      <c r="K1110" s="73"/>
      <c r="L1110" s="73"/>
      <c r="M1110" s="73"/>
      <c r="N1110" s="73"/>
      <c r="O1110" s="73"/>
      <c r="P1110" s="73"/>
      <c r="Q1110" s="73"/>
      <c r="R1110" s="73"/>
      <c r="S1110" s="73"/>
      <c r="T1110" s="73"/>
    </row>
    <row r="1111" spans="4:20" x14ac:dyDescent="0.25">
      <c r="D1111" s="73"/>
      <c r="E1111" s="73"/>
      <c r="F1111" s="73"/>
      <c r="G1111" s="73"/>
      <c r="H1111" s="73"/>
      <c r="I1111" s="73"/>
      <c r="J1111" s="73"/>
      <c r="K1111" s="73"/>
      <c r="L1111" s="73"/>
      <c r="M1111" s="73"/>
      <c r="N1111" s="73"/>
      <c r="O1111" s="73"/>
      <c r="P1111" s="73"/>
      <c r="Q1111" s="73"/>
      <c r="R1111" s="73"/>
      <c r="S1111" s="73"/>
      <c r="T1111" s="73"/>
    </row>
    <row r="1112" spans="4:20" x14ac:dyDescent="0.25">
      <c r="D1112" s="73"/>
      <c r="E1112" s="73"/>
      <c r="F1112" s="73"/>
      <c r="G1112" s="73"/>
      <c r="H1112" s="73"/>
      <c r="I1112" s="73"/>
      <c r="J1112" s="73"/>
      <c r="K1112" s="73"/>
      <c r="L1112" s="73"/>
      <c r="M1112" s="73"/>
      <c r="N1112" s="73"/>
      <c r="O1112" s="73"/>
      <c r="P1112" s="73"/>
      <c r="Q1112" s="73"/>
      <c r="R1112" s="73"/>
      <c r="S1112" s="73"/>
      <c r="T1112" s="73"/>
    </row>
    <row r="1113" spans="4:20" x14ac:dyDescent="0.25">
      <c r="D1113" s="73"/>
      <c r="E1113" s="73"/>
      <c r="F1113" s="73"/>
      <c r="G1113" s="73"/>
      <c r="H1113" s="73"/>
      <c r="I1113" s="73"/>
      <c r="J1113" s="73"/>
      <c r="K1113" s="73"/>
      <c r="L1113" s="73"/>
      <c r="M1113" s="73"/>
      <c r="N1113" s="73"/>
      <c r="O1113" s="73"/>
      <c r="P1113" s="73"/>
      <c r="Q1113" s="73"/>
      <c r="R1113" s="73"/>
      <c r="S1113" s="73"/>
      <c r="T1113" s="73"/>
    </row>
    <row r="1114" spans="4:20" x14ac:dyDescent="0.25">
      <c r="D1114" s="73"/>
      <c r="E1114" s="73"/>
      <c r="F1114" s="73"/>
      <c r="G1114" s="73"/>
      <c r="H1114" s="73"/>
      <c r="I1114" s="73"/>
      <c r="J1114" s="73"/>
      <c r="K1114" s="73"/>
      <c r="L1114" s="73"/>
      <c r="M1114" s="73"/>
      <c r="N1114" s="73"/>
      <c r="O1114" s="73"/>
      <c r="P1114" s="73"/>
      <c r="Q1114" s="73"/>
      <c r="R1114" s="73"/>
      <c r="S1114" s="73"/>
      <c r="T1114" s="73"/>
    </row>
    <row r="1115" spans="4:20" x14ac:dyDescent="0.25">
      <c r="D1115" s="73"/>
      <c r="E1115" s="73"/>
      <c r="F1115" s="73"/>
      <c r="G1115" s="73"/>
      <c r="H1115" s="73"/>
      <c r="I1115" s="73"/>
      <c r="J1115" s="73"/>
      <c r="K1115" s="73"/>
      <c r="L1115" s="73"/>
      <c r="M1115" s="73"/>
      <c r="N1115" s="73"/>
      <c r="O1115" s="73"/>
      <c r="P1115" s="73"/>
      <c r="Q1115" s="73"/>
      <c r="R1115" s="73"/>
      <c r="S1115" s="73"/>
      <c r="T1115" s="73"/>
    </row>
    <row r="1116" spans="4:20" x14ac:dyDescent="0.25">
      <c r="D1116" s="73"/>
      <c r="E1116" s="73"/>
      <c r="F1116" s="73"/>
      <c r="G1116" s="73"/>
      <c r="H1116" s="73"/>
      <c r="I1116" s="73"/>
      <c r="J1116" s="73"/>
      <c r="K1116" s="73"/>
      <c r="L1116" s="73"/>
      <c r="M1116" s="73"/>
      <c r="N1116" s="73"/>
      <c r="O1116" s="73"/>
      <c r="P1116" s="73"/>
      <c r="Q1116" s="73"/>
      <c r="R1116" s="73"/>
      <c r="S1116" s="73"/>
      <c r="T1116" s="73"/>
    </row>
    <row r="1117" spans="4:20" x14ac:dyDescent="0.25">
      <c r="D1117" s="73"/>
      <c r="E1117" s="73"/>
      <c r="F1117" s="73"/>
      <c r="G1117" s="73"/>
      <c r="H1117" s="73"/>
      <c r="I1117" s="73"/>
      <c r="J1117" s="73"/>
      <c r="K1117" s="73"/>
      <c r="L1117" s="73"/>
      <c r="M1117" s="73"/>
      <c r="N1117" s="73"/>
      <c r="O1117" s="73"/>
      <c r="P1117" s="73"/>
      <c r="Q1117" s="73"/>
      <c r="R1117" s="73"/>
      <c r="S1117" s="73"/>
      <c r="T1117" s="73"/>
    </row>
    <row r="1118" spans="4:20" x14ac:dyDescent="0.25">
      <c r="D1118" s="73"/>
      <c r="E1118" s="73"/>
      <c r="F1118" s="73"/>
      <c r="G1118" s="73"/>
      <c r="H1118" s="73"/>
      <c r="I1118" s="73"/>
      <c r="J1118" s="73"/>
      <c r="K1118" s="73"/>
      <c r="L1118" s="73"/>
      <c r="M1118" s="73"/>
      <c r="N1118" s="73"/>
      <c r="O1118" s="73"/>
      <c r="P1118" s="73"/>
      <c r="Q1118" s="73"/>
      <c r="R1118" s="73"/>
      <c r="S1118" s="73"/>
      <c r="T1118" s="73"/>
    </row>
    <row r="1119" spans="4:20" x14ac:dyDescent="0.25">
      <c r="D1119" s="73"/>
      <c r="E1119" s="73"/>
      <c r="F1119" s="73"/>
      <c r="G1119" s="73"/>
      <c r="H1119" s="73"/>
      <c r="I1119" s="73"/>
      <c r="J1119" s="73"/>
      <c r="K1119" s="73"/>
      <c r="L1119" s="73"/>
      <c r="M1119" s="73"/>
      <c r="N1119" s="73"/>
      <c r="O1119" s="73"/>
      <c r="P1119" s="73"/>
      <c r="Q1119" s="73"/>
      <c r="R1119" s="73"/>
      <c r="S1119" s="73"/>
      <c r="T1119" s="73"/>
    </row>
    <row r="1120" spans="4:20" x14ac:dyDescent="0.25">
      <c r="D1120" s="73"/>
      <c r="E1120" s="73"/>
      <c r="F1120" s="73"/>
      <c r="G1120" s="73"/>
      <c r="H1120" s="73"/>
      <c r="I1120" s="73"/>
      <c r="J1120" s="73"/>
      <c r="K1120" s="73"/>
      <c r="L1120" s="73"/>
      <c r="M1120" s="73"/>
      <c r="N1120" s="73"/>
      <c r="O1120" s="73"/>
      <c r="P1120" s="73"/>
      <c r="Q1120" s="73"/>
      <c r="R1120" s="73"/>
      <c r="S1120" s="73"/>
      <c r="T1120" s="73"/>
    </row>
    <row r="1121" spans="4:20" x14ac:dyDescent="0.25">
      <c r="D1121" s="73"/>
      <c r="E1121" s="73"/>
      <c r="F1121" s="73"/>
      <c r="G1121" s="73"/>
      <c r="H1121" s="73"/>
      <c r="I1121" s="73"/>
      <c r="J1121" s="73"/>
      <c r="K1121" s="73"/>
      <c r="L1121" s="73"/>
      <c r="M1121" s="73"/>
      <c r="N1121" s="73"/>
      <c r="O1121" s="73"/>
      <c r="P1121" s="73"/>
      <c r="Q1121" s="73"/>
      <c r="R1121" s="73"/>
      <c r="S1121" s="73"/>
      <c r="T1121" s="73"/>
    </row>
    <row r="1122" spans="4:20" x14ac:dyDescent="0.25">
      <c r="D1122" s="73"/>
      <c r="E1122" s="73"/>
      <c r="F1122" s="73"/>
      <c r="G1122" s="73"/>
      <c r="H1122" s="73"/>
      <c r="I1122" s="73"/>
      <c r="J1122" s="73"/>
      <c r="K1122" s="73"/>
      <c r="L1122" s="73"/>
      <c r="M1122" s="73"/>
      <c r="N1122" s="73"/>
      <c r="O1122" s="73"/>
      <c r="P1122" s="73"/>
      <c r="Q1122" s="73"/>
      <c r="R1122" s="73"/>
      <c r="S1122" s="73"/>
      <c r="T1122" s="73"/>
    </row>
    <row r="1123" spans="4:20" x14ac:dyDescent="0.25">
      <c r="D1123" s="73"/>
      <c r="E1123" s="73"/>
      <c r="F1123" s="73"/>
      <c r="G1123" s="73"/>
      <c r="H1123" s="73"/>
      <c r="I1123" s="73"/>
      <c r="J1123" s="73"/>
      <c r="K1123" s="73"/>
      <c r="L1123" s="73"/>
      <c r="M1123" s="73"/>
      <c r="N1123" s="73"/>
      <c r="O1123" s="73"/>
      <c r="P1123" s="73"/>
      <c r="Q1123" s="73"/>
      <c r="R1123" s="73"/>
      <c r="S1123" s="73"/>
      <c r="T1123" s="73"/>
    </row>
    <row r="1124" spans="4:20" x14ac:dyDescent="0.25">
      <c r="D1124" s="73"/>
      <c r="E1124" s="73"/>
      <c r="F1124" s="73"/>
      <c r="G1124" s="73"/>
      <c r="H1124" s="73"/>
      <c r="I1124" s="73"/>
      <c r="J1124" s="73"/>
      <c r="K1124" s="73"/>
      <c r="L1124" s="73"/>
      <c r="M1124" s="73"/>
      <c r="N1124" s="73"/>
      <c r="O1124" s="73"/>
      <c r="P1124" s="73"/>
      <c r="Q1124" s="73"/>
      <c r="R1124" s="73"/>
      <c r="S1124" s="73"/>
      <c r="T1124" s="73"/>
    </row>
    <row r="1125" spans="4:20" x14ac:dyDescent="0.25">
      <c r="D1125" s="73"/>
      <c r="E1125" s="73"/>
      <c r="F1125" s="73"/>
      <c r="G1125" s="73"/>
      <c r="H1125" s="73"/>
      <c r="I1125" s="73"/>
      <c r="J1125" s="73"/>
      <c r="K1125" s="73"/>
      <c r="L1125" s="73"/>
      <c r="M1125" s="73"/>
      <c r="N1125" s="73"/>
      <c r="O1125" s="73"/>
      <c r="P1125" s="73"/>
      <c r="Q1125" s="73"/>
      <c r="R1125" s="73"/>
      <c r="S1125" s="73"/>
      <c r="T1125" s="73"/>
    </row>
    <row r="1126" spans="4:20" x14ac:dyDescent="0.25">
      <c r="D1126" s="73"/>
      <c r="E1126" s="73"/>
      <c r="F1126" s="73"/>
      <c r="G1126" s="73"/>
      <c r="H1126" s="73"/>
      <c r="I1126" s="73"/>
      <c r="J1126" s="73"/>
      <c r="K1126" s="73"/>
      <c r="L1126" s="73"/>
      <c r="M1126" s="73"/>
      <c r="N1126" s="73"/>
      <c r="O1126" s="73"/>
      <c r="P1126" s="73"/>
      <c r="Q1126" s="73"/>
      <c r="R1126" s="73"/>
      <c r="S1126" s="73"/>
      <c r="T1126" s="73"/>
    </row>
    <row r="1127" spans="4:20" x14ac:dyDescent="0.25">
      <c r="D1127" s="73"/>
      <c r="E1127" s="73"/>
      <c r="F1127" s="73"/>
      <c r="G1127" s="73"/>
      <c r="H1127" s="73"/>
      <c r="I1127" s="73"/>
      <c r="J1127" s="73"/>
      <c r="K1127" s="73"/>
      <c r="L1127" s="73"/>
      <c r="M1127" s="73"/>
      <c r="N1127" s="73"/>
      <c r="O1127" s="73"/>
      <c r="P1127" s="73"/>
      <c r="Q1127" s="73"/>
      <c r="R1127" s="73"/>
      <c r="S1127" s="73"/>
      <c r="T1127" s="73"/>
    </row>
    <row r="1128" spans="4:20" x14ac:dyDescent="0.25">
      <c r="D1128" s="73"/>
      <c r="E1128" s="73"/>
      <c r="F1128" s="73"/>
      <c r="G1128" s="73"/>
      <c r="H1128" s="73"/>
      <c r="I1128" s="73"/>
      <c r="J1128" s="73"/>
      <c r="K1128" s="73"/>
      <c r="L1128" s="73"/>
      <c r="M1128" s="73"/>
      <c r="N1128" s="73"/>
      <c r="O1128" s="73"/>
      <c r="P1128" s="73"/>
      <c r="Q1128" s="73"/>
      <c r="R1128" s="73"/>
      <c r="S1128" s="73"/>
      <c r="T1128" s="73"/>
    </row>
    <row r="1129" spans="4:20" x14ac:dyDescent="0.25">
      <c r="D1129" s="73"/>
      <c r="E1129" s="73"/>
      <c r="F1129" s="73"/>
      <c r="G1129" s="73"/>
      <c r="H1129" s="73"/>
      <c r="I1129" s="73"/>
      <c r="J1129" s="73"/>
      <c r="K1129" s="73"/>
      <c r="L1129" s="73"/>
      <c r="M1129" s="73"/>
      <c r="N1129" s="73"/>
      <c r="O1129" s="73"/>
      <c r="P1129" s="73"/>
      <c r="Q1129" s="73"/>
      <c r="R1129" s="73"/>
      <c r="S1129" s="73"/>
      <c r="T1129" s="73"/>
    </row>
    <row r="1130" spans="4:20" x14ac:dyDescent="0.25">
      <c r="D1130" s="73"/>
      <c r="E1130" s="73"/>
      <c r="F1130" s="73"/>
      <c r="G1130" s="73"/>
      <c r="H1130" s="73"/>
      <c r="I1130" s="73"/>
      <c r="J1130" s="73"/>
      <c r="K1130" s="73"/>
      <c r="L1130" s="73"/>
      <c r="M1130" s="73"/>
      <c r="N1130" s="73"/>
      <c r="O1130" s="73"/>
      <c r="P1130" s="73"/>
      <c r="Q1130" s="73"/>
      <c r="R1130" s="73"/>
      <c r="S1130" s="73"/>
      <c r="T1130" s="73"/>
    </row>
    <row r="1131" spans="4:20" x14ac:dyDescent="0.25">
      <c r="D1131" s="73"/>
      <c r="E1131" s="73"/>
      <c r="F1131" s="73"/>
      <c r="G1131" s="73"/>
      <c r="H1131" s="73"/>
      <c r="I1131" s="73"/>
      <c r="J1131" s="73"/>
      <c r="K1131" s="73"/>
      <c r="L1131" s="73"/>
      <c r="M1131" s="73"/>
      <c r="N1131" s="73"/>
      <c r="O1131" s="73"/>
      <c r="P1131" s="73"/>
      <c r="Q1131" s="73"/>
      <c r="R1131" s="73"/>
      <c r="S1131" s="73"/>
      <c r="T1131" s="73"/>
    </row>
    <row r="1132" spans="4:20" x14ac:dyDescent="0.25">
      <c r="D1132" s="73"/>
      <c r="E1132" s="73"/>
      <c r="F1132" s="73"/>
      <c r="G1132" s="73"/>
      <c r="H1132" s="73"/>
      <c r="I1132" s="73"/>
      <c r="J1132" s="73"/>
      <c r="K1132" s="73"/>
      <c r="L1132" s="73"/>
      <c r="M1132" s="73"/>
      <c r="N1132" s="73"/>
      <c r="O1132" s="73"/>
      <c r="P1132" s="73"/>
      <c r="Q1132" s="73"/>
      <c r="R1132" s="73"/>
      <c r="S1132" s="73"/>
      <c r="T1132" s="73"/>
    </row>
    <row r="1133" spans="4:20" x14ac:dyDescent="0.25">
      <c r="D1133" s="73"/>
      <c r="E1133" s="73"/>
      <c r="F1133" s="73"/>
      <c r="G1133" s="73"/>
      <c r="H1133" s="73"/>
      <c r="I1133" s="73"/>
      <c r="J1133" s="73"/>
      <c r="K1133" s="73"/>
      <c r="L1133" s="73"/>
      <c r="M1133" s="73"/>
      <c r="N1133" s="73"/>
      <c r="O1133" s="73"/>
      <c r="P1133" s="73"/>
      <c r="Q1133" s="73"/>
      <c r="R1133" s="73"/>
      <c r="S1133" s="73"/>
      <c r="T1133" s="73"/>
    </row>
    <row r="1134" spans="4:20" x14ac:dyDescent="0.25">
      <c r="D1134" s="73"/>
      <c r="E1134" s="73"/>
      <c r="F1134" s="73"/>
      <c r="G1134" s="73"/>
      <c r="H1134" s="73"/>
      <c r="I1134" s="73"/>
      <c r="J1134" s="73"/>
      <c r="K1134" s="73"/>
      <c r="L1134" s="73"/>
      <c r="M1134" s="73"/>
      <c r="N1134" s="73"/>
      <c r="O1134" s="73"/>
      <c r="P1134" s="73"/>
      <c r="Q1134" s="73"/>
      <c r="R1134" s="73"/>
      <c r="S1134" s="73"/>
      <c r="T1134" s="73"/>
    </row>
    <row r="1135" spans="4:20" x14ac:dyDescent="0.25">
      <c r="D1135" s="73"/>
      <c r="E1135" s="73"/>
      <c r="F1135" s="73"/>
      <c r="G1135" s="73"/>
      <c r="H1135" s="73"/>
      <c r="I1135" s="73"/>
      <c r="J1135" s="73"/>
      <c r="K1135" s="73"/>
      <c r="L1135" s="73"/>
      <c r="M1135" s="73"/>
      <c r="N1135" s="73"/>
      <c r="O1135" s="73"/>
      <c r="P1135" s="73"/>
      <c r="Q1135" s="73"/>
      <c r="R1135" s="73"/>
      <c r="S1135" s="73"/>
      <c r="T1135" s="73"/>
    </row>
    <row r="1136" spans="4:20" x14ac:dyDescent="0.25">
      <c r="D1136" s="73"/>
      <c r="E1136" s="73"/>
      <c r="F1136" s="73"/>
      <c r="G1136" s="73"/>
      <c r="H1136" s="73"/>
      <c r="I1136" s="73"/>
      <c r="J1136" s="73"/>
      <c r="K1136" s="73"/>
      <c r="L1136" s="73"/>
      <c r="M1136" s="73"/>
      <c r="N1136" s="73"/>
      <c r="O1136" s="73"/>
      <c r="P1136" s="73"/>
      <c r="Q1136" s="73"/>
      <c r="R1136" s="73"/>
      <c r="S1136" s="73"/>
      <c r="T1136" s="73"/>
    </row>
    <row r="1137" spans="4:20" x14ac:dyDescent="0.25">
      <c r="D1137" s="73"/>
      <c r="E1137" s="73"/>
      <c r="F1137" s="73"/>
      <c r="G1137" s="73"/>
      <c r="H1137" s="73"/>
      <c r="I1137" s="73"/>
      <c r="J1137" s="73"/>
      <c r="K1137" s="73"/>
      <c r="L1137" s="73"/>
      <c r="M1137" s="73"/>
      <c r="N1137" s="73"/>
      <c r="O1137" s="73"/>
      <c r="P1137" s="73"/>
      <c r="Q1137" s="73"/>
      <c r="R1137" s="73"/>
      <c r="S1137" s="73"/>
      <c r="T1137" s="73"/>
    </row>
    <row r="1138" spans="4:20" x14ac:dyDescent="0.25">
      <c r="D1138" s="73"/>
      <c r="E1138" s="73"/>
      <c r="F1138" s="73"/>
      <c r="G1138" s="73"/>
      <c r="H1138" s="73"/>
      <c r="I1138" s="73"/>
      <c r="J1138" s="73"/>
      <c r="K1138" s="73"/>
      <c r="L1138" s="73"/>
      <c r="M1138" s="73"/>
      <c r="N1138" s="73"/>
      <c r="O1138" s="73"/>
      <c r="P1138" s="73"/>
      <c r="Q1138" s="73"/>
      <c r="R1138" s="73"/>
      <c r="S1138" s="73"/>
      <c r="T1138" s="73"/>
    </row>
    <row r="1139" spans="4:20" x14ac:dyDescent="0.25">
      <c r="D1139" s="73"/>
      <c r="E1139" s="73"/>
      <c r="F1139" s="73"/>
      <c r="G1139" s="73"/>
      <c r="H1139" s="73"/>
      <c r="I1139" s="73"/>
      <c r="J1139" s="73"/>
      <c r="K1139" s="73"/>
      <c r="L1139" s="73"/>
      <c r="M1139" s="73"/>
      <c r="N1139" s="73"/>
      <c r="O1139" s="73"/>
      <c r="P1139" s="73"/>
      <c r="Q1139" s="73"/>
      <c r="R1139" s="73"/>
      <c r="S1139" s="73"/>
      <c r="T1139" s="73"/>
    </row>
    <row r="1140" spans="4:20" x14ac:dyDescent="0.25">
      <c r="D1140" s="73"/>
      <c r="E1140" s="73"/>
      <c r="F1140" s="73"/>
      <c r="G1140" s="73"/>
      <c r="H1140" s="73"/>
      <c r="I1140" s="73"/>
      <c r="J1140" s="73"/>
      <c r="K1140" s="73"/>
      <c r="L1140" s="73"/>
      <c r="M1140" s="73"/>
      <c r="N1140" s="73"/>
      <c r="O1140" s="73"/>
      <c r="P1140" s="73"/>
      <c r="Q1140" s="73"/>
      <c r="R1140" s="73"/>
      <c r="S1140" s="73"/>
      <c r="T1140" s="73"/>
    </row>
    <row r="1141" spans="4:20" x14ac:dyDescent="0.25">
      <c r="D1141" s="73"/>
      <c r="E1141" s="73"/>
      <c r="F1141" s="73"/>
      <c r="G1141" s="73"/>
      <c r="H1141" s="73"/>
      <c r="I1141" s="73"/>
      <c r="J1141" s="73"/>
      <c r="K1141" s="73"/>
      <c r="L1141" s="73"/>
      <c r="M1141" s="73"/>
      <c r="N1141" s="73"/>
      <c r="O1141" s="73"/>
      <c r="P1141" s="73"/>
      <c r="Q1141" s="73"/>
      <c r="R1141" s="73"/>
      <c r="S1141" s="73"/>
      <c r="T1141" s="73"/>
    </row>
    <row r="1142" spans="4:20" x14ac:dyDescent="0.25">
      <c r="D1142" s="73"/>
      <c r="E1142" s="73"/>
      <c r="F1142" s="73"/>
      <c r="G1142" s="73"/>
      <c r="H1142" s="73"/>
      <c r="I1142" s="73"/>
      <c r="J1142" s="73"/>
      <c r="K1142" s="73"/>
      <c r="L1142" s="73"/>
      <c r="M1142" s="73"/>
      <c r="N1142" s="73"/>
      <c r="O1142" s="73"/>
      <c r="P1142" s="73"/>
      <c r="Q1142" s="73"/>
      <c r="R1142" s="73"/>
      <c r="S1142" s="73"/>
      <c r="T1142" s="73"/>
    </row>
    <row r="1143" spans="4:20" x14ac:dyDescent="0.25">
      <c r="D1143" s="73"/>
      <c r="E1143" s="73"/>
      <c r="F1143" s="73"/>
      <c r="G1143" s="73"/>
      <c r="H1143" s="73"/>
      <c r="I1143" s="73"/>
      <c r="J1143" s="73"/>
      <c r="K1143" s="73"/>
      <c r="L1143" s="73"/>
      <c r="M1143" s="73"/>
      <c r="N1143" s="73"/>
      <c r="O1143" s="73"/>
      <c r="P1143" s="73"/>
      <c r="Q1143" s="73"/>
      <c r="R1143" s="73"/>
      <c r="S1143" s="73"/>
      <c r="T1143" s="73"/>
    </row>
    <row r="1144" spans="4:20" x14ac:dyDescent="0.25">
      <c r="D1144" s="73"/>
      <c r="E1144" s="73"/>
      <c r="F1144" s="73"/>
      <c r="G1144" s="73"/>
      <c r="H1144" s="73"/>
      <c r="I1144" s="73"/>
      <c r="J1144" s="73"/>
      <c r="K1144" s="73"/>
      <c r="L1144" s="73"/>
      <c r="M1144" s="73"/>
      <c r="N1144" s="73"/>
      <c r="O1144" s="73"/>
      <c r="P1144" s="73"/>
      <c r="Q1144" s="73"/>
      <c r="R1144" s="73"/>
      <c r="S1144" s="73"/>
      <c r="T1144" s="73"/>
    </row>
    <row r="1145" spans="4:20" x14ac:dyDescent="0.25">
      <c r="D1145" s="73"/>
      <c r="E1145" s="73"/>
      <c r="F1145" s="73"/>
      <c r="G1145" s="73"/>
      <c r="H1145" s="73"/>
      <c r="I1145" s="73"/>
      <c r="J1145" s="73"/>
      <c r="K1145" s="73"/>
      <c r="L1145" s="73"/>
      <c r="M1145" s="73"/>
      <c r="N1145" s="73"/>
      <c r="O1145" s="73"/>
      <c r="P1145" s="73"/>
      <c r="Q1145" s="73"/>
      <c r="R1145" s="73"/>
      <c r="S1145" s="73"/>
      <c r="T1145" s="73"/>
    </row>
    <row r="1146" spans="4:20" x14ac:dyDescent="0.25">
      <c r="D1146" s="73"/>
      <c r="E1146" s="73"/>
      <c r="F1146" s="73"/>
      <c r="G1146" s="73"/>
      <c r="H1146" s="73"/>
      <c r="I1146" s="73"/>
      <c r="J1146" s="73"/>
      <c r="K1146" s="73"/>
      <c r="L1146" s="73"/>
      <c r="M1146" s="73"/>
      <c r="N1146" s="73"/>
      <c r="O1146" s="73"/>
      <c r="P1146" s="73"/>
      <c r="Q1146" s="73"/>
      <c r="R1146" s="73"/>
      <c r="S1146" s="73"/>
      <c r="T1146" s="73"/>
    </row>
    <row r="1147" spans="4:20" x14ac:dyDescent="0.25">
      <c r="D1147" s="73"/>
      <c r="E1147" s="73"/>
      <c r="F1147" s="73"/>
      <c r="G1147" s="73"/>
      <c r="H1147" s="73"/>
      <c r="I1147" s="73"/>
      <c r="J1147" s="73"/>
      <c r="K1147" s="73"/>
      <c r="L1147" s="73"/>
      <c r="M1147" s="73"/>
      <c r="N1147" s="73"/>
      <c r="O1147" s="73"/>
      <c r="P1147" s="73"/>
      <c r="Q1147" s="73"/>
      <c r="R1147" s="73"/>
      <c r="S1147" s="73"/>
      <c r="T1147" s="73"/>
    </row>
    <row r="1148" spans="4:20" x14ac:dyDescent="0.25">
      <c r="D1148" s="73"/>
      <c r="E1148" s="73"/>
      <c r="F1148" s="73"/>
      <c r="G1148" s="73"/>
      <c r="H1148" s="73"/>
      <c r="I1148" s="73"/>
      <c r="J1148" s="73"/>
      <c r="K1148" s="73"/>
      <c r="L1148" s="73"/>
      <c r="M1148" s="73"/>
      <c r="N1148" s="73"/>
      <c r="O1148" s="73"/>
      <c r="P1148" s="73"/>
      <c r="Q1148" s="73"/>
      <c r="R1148" s="73"/>
      <c r="S1148" s="73"/>
      <c r="T1148" s="73"/>
    </row>
    <row r="1149" spans="4:20" x14ac:dyDescent="0.25">
      <c r="D1149" s="73"/>
      <c r="E1149" s="73"/>
      <c r="F1149" s="73"/>
      <c r="G1149" s="73"/>
      <c r="H1149" s="73"/>
      <c r="I1149" s="73"/>
      <c r="J1149" s="73"/>
      <c r="K1149" s="73"/>
      <c r="L1149" s="73"/>
      <c r="M1149" s="73"/>
      <c r="N1149" s="73"/>
      <c r="O1149" s="73"/>
      <c r="P1149" s="73"/>
      <c r="Q1149" s="73"/>
      <c r="R1149" s="73"/>
      <c r="S1149" s="73"/>
      <c r="T1149" s="73"/>
    </row>
    <row r="1150" spans="4:20" x14ac:dyDescent="0.25">
      <c r="D1150" s="73"/>
      <c r="E1150" s="73"/>
      <c r="F1150" s="73"/>
      <c r="G1150" s="73"/>
      <c r="H1150" s="73"/>
      <c r="I1150" s="73"/>
      <c r="J1150" s="73"/>
      <c r="K1150" s="73"/>
      <c r="L1150" s="73"/>
      <c r="M1150" s="73"/>
      <c r="N1150" s="73"/>
      <c r="O1150" s="73"/>
      <c r="P1150" s="73"/>
      <c r="Q1150" s="73"/>
      <c r="R1150" s="73"/>
      <c r="S1150" s="73"/>
      <c r="T1150" s="73"/>
    </row>
    <row r="1151" spans="4:20" x14ac:dyDescent="0.25">
      <c r="D1151" s="73"/>
      <c r="E1151" s="73"/>
      <c r="F1151" s="73"/>
      <c r="G1151" s="73"/>
      <c r="H1151" s="73"/>
      <c r="I1151" s="73"/>
      <c r="J1151" s="73"/>
      <c r="K1151" s="73"/>
      <c r="L1151" s="73"/>
      <c r="M1151" s="73"/>
      <c r="N1151" s="73"/>
      <c r="O1151" s="73"/>
      <c r="P1151" s="73"/>
      <c r="Q1151" s="73"/>
      <c r="R1151" s="73"/>
      <c r="S1151" s="73"/>
      <c r="T1151" s="73"/>
    </row>
    <row r="1152" spans="4:20" x14ac:dyDescent="0.25">
      <c r="D1152" s="73"/>
      <c r="E1152" s="73"/>
      <c r="F1152" s="73"/>
      <c r="G1152" s="73"/>
      <c r="H1152" s="73"/>
      <c r="I1152" s="73"/>
      <c r="J1152" s="73"/>
      <c r="K1152" s="73"/>
      <c r="L1152" s="73"/>
      <c r="M1152" s="73"/>
      <c r="N1152" s="73"/>
      <c r="O1152" s="73"/>
      <c r="P1152" s="73"/>
      <c r="Q1152" s="73"/>
      <c r="R1152" s="73"/>
      <c r="S1152" s="73"/>
      <c r="T1152" s="73"/>
    </row>
    <row r="1153" spans="4:20" x14ac:dyDescent="0.25">
      <c r="D1153" s="73"/>
      <c r="E1153" s="73"/>
      <c r="F1153" s="73"/>
      <c r="G1153" s="73"/>
      <c r="H1153" s="73"/>
      <c r="I1153" s="73"/>
      <c r="J1153" s="73"/>
      <c r="K1153" s="73"/>
      <c r="L1153" s="73"/>
      <c r="M1153" s="73"/>
      <c r="N1153" s="73"/>
      <c r="O1153" s="73"/>
      <c r="P1153" s="73"/>
      <c r="Q1153" s="73"/>
      <c r="R1153" s="73"/>
      <c r="S1153" s="73"/>
      <c r="T1153" s="73"/>
    </row>
    <row r="1154" spans="4:20" x14ac:dyDescent="0.25">
      <c r="D1154" s="73"/>
      <c r="E1154" s="73"/>
      <c r="F1154" s="73"/>
      <c r="G1154" s="73"/>
      <c r="H1154" s="73"/>
      <c r="I1154" s="73"/>
      <c r="J1154" s="73"/>
      <c r="K1154" s="73"/>
      <c r="L1154" s="73"/>
      <c r="M1154" s="73"/>
      <c r="N1154" s="73"/>
      <c r="O1154" s="73"/>
      <c r="P1154" s="73"/>
      <c r="Q1154" s="73"/>
      <c r="R1154" s="73"/>
      <c r="S1154" s="73"/>
      <c r="T1154" s="73"/>
    </row>
    <row r="1155" spans="4:20" x14ac:dyDescent="0.25">
      <c r="D1155" s="73"/>
      <c r="E1155" s="73"/>
      <c r="F1155" s="73"/>
      <c r="G1155" s="73"/>
      <c r="H1155" s="73"/>
      <c r="I1155" s="73"/>
      <c r="J1155" s="73"/>
      <c r="K1155" s="73"/>
      <c r="L1155" s="73"/>
      <c r="M1155" s="73"/>
      <c r="N1155" s="73"/>
      <c r="O1155" s="73"/>
      <c r="P1155" s="73"/>
      <c r="Q1155" s="73"/>
      <c r="R1155" s="73"/>
      <c r="S1155" s="73"/>
      <c r="T1155" s="73"/>
    </row>
    <row r="1156" spans="4:20" x14ac:dyDescent="0.25">
      <c r="D1156" s="73"/>
      <c r="E1156" s="73"/>
      <c r="F1156" s="73"/>
      <c r="G1156" s="73"/>
      <c r="H1156" s="73"/>
      <c r="I1156" s="73"/>
      <c r="J1156" s="73"/>
      <c r="K1156" s="73"/>
      <c r="L1156" s="73"/>
      <c r="M1156" s="73"/>
      <c r="N1156" s="73"/>
      <c r="O1156" s="73"/>
      <c r="P1156" s="73"/>
      <c r="Q1156" s="73"/>
      <c r="R1156" s="73"/>
      <c r="S1156" s="73"/>
      <c r="T1156" s="73"/>
    </row>
    <row r="1157" spans="4:20" x14ac:dyDescent="0.25">
      <c r="D1157" s="73"/>
      <c r="E1157" s="73"/>
      <c r="F1157" s="73"/>
      <c r="G1157" s="73"/>
      <c r="H1157" s="73"/>
      <c r="I1157" s="73"/>
      <c r="J1157" s="73"/>
      <c r="K1157" s="73"/>
      <c r="L1157" s="73"/>
      <c r="M1157" s="73"/>
      <c r="N1157" s="73"/>
      <c r="O1157" s="73"/>
      <c r="P1157" s="73"/>
      <c r="Q1157" s="73"/>
      <c r="R1157" s="73"/>
      <c r="S1157" s="73"/>
      <c r="T1157" s="73"/>
    </row>
    <row r="1158" spans="4:20" x14ac:dyDescent="0.25">
      <c r="D1158" s="73"/>
      <c r="E1158" s="73"/>
      <c r="F1158" s="73"/>
      <c r="G1158" s="73"/>
      <c r="H1158" s="73"/>
      <c r="I1158" s="73"/>
      <c r="J1158" s="73"/>
      <c r="K1158" s="73"/>
      <c r="L1158" s="73"/>
      <c r="M1158" s="73"/>
      <c r="N1158" s="73"/>
      <c r="O1158" s="73"/>
      <c r="P1158" s="73"/>
      <c r="Q1158" s="73"/>
      <c r="R1158" s="73"/>
      <c r="S1158" s="73"/>
      <c r="T1158" s="73"/>
    </row>
    <row r="1159" spans="4:20" x14ac:dyDescent="0.25">
      <c r="D1159" s="73"/>
      <c r="E1159" s="73"/>
      <c r="F1159" s="73"/>
      <c r="G1159" s="73"/>
      <c r="H1159" s="73"/>
      <c r="I1159" s="73"/>
      <c r="J1159" s="73"/>
      <c r="K1159" s="73"/>
      <c r="L1159" s="73"/>
      <c r="M1159" s="73"/>
      <c r="N1159" s="73"/>
      <c r="O1159" s="73"/>
      <c r="P1159" s="73"/>
      <c r="Q1159" s="73"/>
      <c r="R1159" s="73"/>
      <c r="S1159" s="73"/>
      <c r="T1159" s="73"/>
    </row>
    <row r="1160" spans="4:20" x14ac:dyDescent="0.25">
      <c r="D1160" s="73"/>
      <c r="E1160" s="73"/>
      <c r="F1160" s="73"/>
      <c r="G1160" s="73"/>
      <c r="H1160" s="73"/>
      <c r="I1160" s="73"/>
      <c r="J1160" s="73"/>
      <c r="K1160" s="73"/>
      <c r="L1160" s="73"/>
      <c r="M1160" s="73"/>
      <c r="N1160" s="73"/>
      <c r="O1160" s="73"/>
      <c r="P1160" s="73"/>
      <c r="Q1160" s="73"/>
      <c r="R1160" s="73"/>
      <c r="S1160" s="73"/>
      <c r="T1160" s="73"/>
    </row>
    <row r="1161" spans="4:20" x14ac:dyDescent="0.25">
      <c r="D1161" s="73"/>
      <c r="E1161" s="73"/>
      <c r="F1161" s="73"/>
      <c r="G1161" s="73"/>
      <c r="H1161" s="73"/>
      <c r="I1161" s="73"/>
      <c r="J1161" s="73"/>
      <c r="K1161" s="73"/>
      <c r="L1161" s="73"/>
      <c r="M1161" s="73"/>
      <c r="N1161" s="73"/>
      <c r="O1161" s="73"/>
      <c r="P1161" s="73"/>
      <c r="Q1161" s="73"/>
      <c r="R1161" s="73"/>
      <c r="S1161" s="73"/>
      <c r="T1161" s="73"/>
    </row>
    <row r="1162" spans="4:20" x14ac:dyDescent="0.25">
      <c r="D1162" s="73"/>
      <c r="E1162" s="73"/>
      <c r="F1162" s="73"/>
      <c r="G1162" s="73"/>
      <c r="H1162" s="73"/>
      <c r="I1162" s="73"/>
      <c r="J1162" s="73"/>
      <c r="K1162" s="73"/>
      <c r="L1162" s="73"/>
      <c r="M1162" s="73"/>
      <c r="N1162" s="73"/>
      <c r="O1162" s="73"/>
      <c r="P1162" s="73"/>
      <c r="Q1162" s="73"/>
      <c r="R1162" s="73"/>
      <c r="S1162" s="73"/>
      <c r="T1162" s="73"/>
    </row>
    <row r="1163" spans="4:20" x14ac:dyDescent="0.25">
      <c r="D1163" s="73"/>
      <c r="E1163" s="73"/>
      <c r="F1163" s="73"/>
      <c r="G1163" s="73"/>
      <c r="H1163" s="73"/>
      <c r="I1163" s="73"/>
      <c r="J1163" s="73"/>
      <c r="K1163" s="73"/>
      <c r="L1163" s="73"/>
      <c r="M1163" s="73"/>
      <c r="N1163" s="73"/>
      <c r="O1163" s="73"/>
      <c r="P1163" s="73"/>
      <c r="Q1163" s="73"/>
      <c r="R1163" s="73"/>
      <c r="S1163" s="73"/>
      <c r="T1163" s="73"/>
    </row>
    <row r="1164" spans="4:20" x14ac:dyDescent="0.25">
      <c r="D1164" s="73"/>
      <c r="E1164" s="73"/>
      <c r="F1164" s="73"/>
      <c r="G1164" s="73"/>
      <c r="H1164" s="73"/>
      <c r="I1164" s="73"/>
      <c r="J1164" s="73"/>
      <c r="K1164" s="73"/>
      <c r="L1164" s="73"/>
      <c r="M1164" s="73"/>
      <c r="N1164" s="73"/>
      <c r="O1164" s="73"/>
      <c r="P1164" s="73"/>
      <c r="Q1164" s="73"/>
      <c r="R1164" s="73"/>
      <c r="S1164" s="73"/>
      <c r="T1164" s="73"/>
    </row>
    <row r="1165" spans="4:20" x14ac:dyDescent="0.25">
      <c r="D1165" s="73"/>
      <c r="E1165" s="73"/>
      <c r="F1165" s="73"/>
      <c r="G1165" s="73"/>
      <c r="H1165" s="73"/>
      <c r="I1165" s="73"/>
      <c r="J1165" s="73"/>
      <c r="K1165" s="73"/>
      <c r="L1165" s="73"/>
      <c r="M1165" s="73"/>
      <c r="N1165" s="73"/>
      <c r="O1165" s="73"/>
      <c r="P1165" s="73"/>
      <c r="Q1165" s="73"/>
      <c r="R1165" s="73"/>
      <c r="S1165" s="73"/>
      <c r="T1165" s="73"/>
    </row>
    <row r="1166" spans="4:20" x14ac:dyDescent="0.25">
      <c r="D1166" s="73"/>
      <c r="E1166" s="73"/>
      <c r="F1166" s="73"/>
      <c r="G1166" s="73"/>
      <c r="H1166" s="73"/>
      <c r="I1166" s="73"/>
      <c r="J1166" s="73"/>
      <c r="K1166" s="73"/>
      <c r="L1166" s="73"/>
      <c r="M1166" s="73"/>
      <c r="N1166" s="73"/>
      <c r="O1166" s="73"/>
      <c r="P1166" s="73"/>
      <c r="Q1166" s="73"/>
      <c r="R1166" s="73"/>
      <c r="S1166" s="73"/>
      <c r="T1166" s="73"/>
    </row>
    <row r="1167" spans="4:20" x14ac:dyDescent="0.25">
      <c r="D1167" s="73"/>
      <c r="E1167" s="73"/>
      <c r="F1167" s="73"/>
      <c r="G1167" s="73"/>
      <c r="H1167" s="73"/>
      <c r="I1167" s="73"/>
      <c r="J1167" s="73"/>
      <c r="K1167" s="73"/>
      <c r="L1167" s="73"/>
      <c r="M1167" s="73"/>
      <c r="N1167" s="73"/>
      <c r="O1167" s="73"/>
      <c r="P1167" s="73"/>
      <c r="Q1167" s="73"/>
      <c r="R1167" s="73"/>
      <c r="S1167" s="73"/>
      <c r="T1167" s="73"/>
    </row>
    <row r="1168" spans="4:20" x14ac:dyDescent="0.25">
      <c r="D1168" s="73"/>
      <c r="E1168" s="73"/>
      <c r="F1168" s="73"/>
      <c r="G1168" s="73"/>
      <c r="H1168" s="73"/>
      <c r="I1168" s="73"/>
      <c r="J1168" s="73"/>
      <c r="K1168" s="73"/>
      <c r="L1168" s="73"/>
      <c r="M1168" s="73"/>
      <c r="N1168" s="73"/>
      <c r="O1168" s="73"/>
      <c r="P1168" s="73"/>
      <c r="Q1168" s="73"/>
      <c r="R1168" s="73"/>
      <c r="S1168" s="73"/>
      <c r="T1168" s="73"/>
    </row>
    <row r="1169" spans="4:20" x14ac:dyDescent="0.25">
      <c r="D1169" s="73"/>
      <c r="E1169" s="73"/>
      <c r="F1169" s="73"/>
      <c r="G1169" s="73"/>
      <c r="H1169" s="73"/>
      <c r="I1169" s="73"/>
      <c r="J1169" s="73"/>
      <c r="K1169" s="73"/>
      <c r="L1169" s="73"/>
      <c r="M1169" s="73"/>
      <c r="N1169" s="73"/>
      <c r="O1169" s="73"/>
      <c r="P1169" s="73"/>
      <c r="Q1169" s="73"/>
      <c r="R1169" s="73"/>
      <c r="S1169" s="73"/>
      <c r="T1169" s="73"/>
    </row>
    <row r="1170" spans="4:20" x14ac:dyDescent="0.25">
      <c r="D1170" s="73"/>
      <c r="E1170" s="73"/>
      <c r="F1170" s="73"/>
      <c r="G1170" s="73"/>
      <c r="H1170" s="73"/>
      <c r="I1170" s="73"/>
      <c r="J1170" s="73"/>
      <c r="K1170" s="73"/>
      <c r="L1170" s="73"/>
      <c r="M1170" s="73"/>
      <c r="N1170" s="73"/>
      <c r="O1170" s="73"/>
      <c r="P1170" s="73"/>
      <c r="Q1170" s="73"/>
      <c r="R1170" s="73"/>
      <c r="S1170" s="73"/>
      <c r="T1170" s="73"/>
    </row>
    <row r="1171" spans="4:20" x14ac:dyDescent="0.25">
      <c r="D1171" s="73"/>
      <c r="E1171" s="73"/>
      <c r="F1171" s="73"/>
      <c r="G1171" s="73"/>
      <c r="H1171" s="73"/>
      <c r="I1171" s="73"/>
      <c r="J1171" s="73"/>
      <c r="K1171" s="73"/>
      <c r="L1171" s="73"/>
      <c r="M1171" s="73"/>
      <c r="N1171" s="73"/>
      <c r="O1171" s="73"/>
      <c r="P1171" s="73"/>
      <c r="Q1171" s="73"/>
      <c r="R1171" s="73"/>
      <c r="S1171" s="73"/>
      <c r="T1171" s="73"/>
    </row>
    <row r="1172" spans="4:20" x14ac:dyDescent="0.25">
      <c r="D1172" s="73"/>
      <c r="E1172" s="73"/>
      <c r="F1172" s="73"/>
      <c r="G1172" s="73"/>
      <c r="H1172" s="73"/>
      <c r="I1172" s="73"/>
      <c r="J1172" s="73"/>
      <c r="K1172" s="73"/>
      <c r="L1172" s="73"/>
      <c r="M1172" s="73"/>
      <c r="N1172" s="73"/>
      <c r="O1172" s="73"/>
      <c r="P1172" s="73"/>
      <c r="Q1172" s="73"/>
      <c r="R1172" s="73"/>
      <c r="S1172" s="73"/>
      <c r="T1172" s="73"/>
    </row>
    <row r="1173" spans="4:20" x14ac:dyDescent="0.25">
      <c r="D1173" s="73"/>
      <c r="E1173" s="73"/>
      <c r="F1173" s="73"/>
      <c r="G1173" s="73"/>
      <c r="H1173" s="73"/>
      <c r="I1173" s="73"/>
      <c r="J1173" s="73"/>
      <c r="K1173" s="73"/>
      <c r="L1173" s="73"/>
      <c r="M1173" s="73"/>
      <c r="N1173" s="73"/>
      <c r="O1173" s="73"/>
      <c r="P1173" s="73"/>
      <c r="Q1173" s="73"/>
      <c r="R1173" s="73"/>
      <c r="S1173" s="73"/>
      <c r="T1173" s="73"/>
    </row>
    <row r="1174" spans="4:20" x14ac:dyDescent="0.25">
      <c r="D1174" s="73"/>
      <c r="E1174" s="73"/>
      <c r="F1174" s="73"/>
      <c r="G1174" s="73"/>
      <c r="H1174" s="73"/>
      <c r="I1174" s="73"/>
      <c r="J1174" s="73"/>
      <c r="K1174" s="73"/>
      <c r="L1174" s="73"/>
      <c r="M1174" s="73"/>
      <c r="N1174" s="73"/>
      <c r="O1174" s="73"/>
      <c r="P1174" s="73"/>
      <c r="Q1174" s="73"/>
      <c r="R1174" s="73"/>
      <c r="S1174" s="73"/>
      <c r="T1174" s="73"/>
    </row>
    <row r="1175" spans="4:20" x14ac:dyDescent="0.25">
      <c r="D1175" s="73"/>
      <c r="E1175" s="73"/>
      <c r="F1175" s="73"/>
      <c r="G1175" s="73"/>
      <c r="H1175" s="73"/>
      <c r="I1175" s="73"/>
      <c r="J1175" s="73"/>
      <c r="K1175" s="73"/>
      <c r="L1175" s="73"/>
      <c r="M1175" s="73"/>
      <c r="N1175" s="73"/>
      <c r="O1175" s="73"/>
      <c r="P1175" s="73"/>
      <c r="Q1175" s="73"/>
      <c r="R1175" s="73"/>
      <c r="S1175" s="73"/>
      <c r="T1175" s="73"/>
    </row>
    <row r="1176" spans="4:20" x14ac:dyDescent="0.25">
      <c r="D1176" s="73"/>
      <c r="E1176" s="73"/>
      <c r="F1176" s="73"/>
      <c r="G1176" s="73"/>
      <c r="H1176" s="73"/>
      <c r="I1176" s="73"/>
      <c r="J1176" s="73"/>
      <c r="K1176" s="73"/>
      <c r="L1176" s="73"/>
      <c r="M1176" s="73"/>
      <c r="N1176" s="73"/>
      <c r="O1176" s="73"/>
      <c r="P1176" s="73"/>
      <c r="Q1176" s="73"/>
      <c r="R1176" s="73"/>
      <c r="S1176" s="73"/>
      <c r="T1176" s="73"/>
    </row>
    <row r="1177" spans="4:20" x14ac:dyDescent="0.25">
      <c r="D1177" s="73"/>
      <c r="E1177" s="73"/>
      <c r="F1177" s="73"/>
      <c r="G1177" s="73"/>
      <c r="H1177" s="73"/>
      <c r="I1177" s="73"/>
      <c r="J1177" s="73"/>
      <c r="K1177" s="73"/>
      <c r="L1177" s="73"/>
      <c r="M1177" s="73"/>
      <c r="N1177" s="73"/>
      <c r="O1177" s="73"/>
      <c r="P1177" s="73"/>
      <c r="Q1177" s="73"/>
      <c r="R1177" s="73"/>
      <c r="S1177" s="73"/>
      <c r="T1177" s="73"/>
    </row>
    <row r="1178" spans="4:20" x14ac:dyDescent="0.25">
      <c r="D1178" s="73"/>
      <c r="E1178" s="73"/>
      <c r="F1178" s="73"/>
      <c r="G1178" s="73"/>
      <c r="H1178" s="73"/>
      <c r="I1178" s="73"/>
      <c r="J1178" s="73"/>
      <c r="K1178" s="73"/>
      <c r="L1178" s="73"/>
      <c r="M1178" s="73"/>
      <c r="N1178" s="73"/>
      <c r="O1178" s="73"/>
      <c r="P1178" s="73"/>
      <c r="Q1178" s="73"/>
      <c r="R1178" s="73"/>
      <c r="S1178" s="73"/>
      <c r="T1178" s="73"/>
    </row>
    <row r="1179" spans="4:20" x14ac:dyDescent="0.25">
      <c r="D1179" s="73"/>
      <c r="E1179" s="73"/>
      <c r="F1179" s="73"/>
      <c r="G1179" s="73"/>
      <c r="H1179" s="73"/>
      <c r="I1179" s="73"/>
      <c r="J1179" s="73"/>
      <c r="K1179" s="73"/>
      <c r="L1179" s="73"/>
      <c r="M1179" s="73"/>
      <c r="N1179" s="73"/>
      <c r="O1179" s="73"/>
      <c r="P1179" s="73"/>
      <c r="Q1179" s="73"/>
      <c r="R1179" s="73"/>
      <c r="S1179" s="73"/>
      <c r="T1179" s="73"/>
    </row>
    <row r="1180" spans="4:20" x14ac:dyDescent="0.25">
      <c r="D1180" s="73"/>
      <c r="E1180" s="73"/>
      <c r="F1180" s="73"/>
      <c r="G1180" s="73"/>
      <c r="H1180" s="73"/>
      <c r="I1180" s="73"/>
      <c r="J1180" s="73"/>
      <c r="K1180" s="73"/>
      <c r="L1180" s="73"/>
      <c r="M1180" s="73"/>
      <c r="N1180" s="73"/>
      <c r="O1180" s="73"/>
      <c r="P1180" s="73"/>
      <c r="Q1180" s="73"/>
      <c r="R1180" s="73"/>
      <c r="S1180" s="73"/>
      <c r="T1180" s="73"/>
    </row>
    <row r="1181" spans="4:20" x14ac:dyDescent="0.25">
      <c r="D1181" s="73"/>
      <c r="E1181" s="73"/>
      <c r="F1181" s="73"/>
      <c r="G1181" s="73"/>
      <c r="H1181" s="73"/>
      <c r="I1181" s="73"/>
      <c r="J1181" s="73"/>
      <c r="K1181" s="73"/>
      <c r="L1181" s="73"/>
      <c r="M1181" s="73"/>
      <c r="N1181" s="73"/>
      <c r="O1181" s="73"/>
      <c r="P1181" s="73"/>
      <c r="Q1181" s="73"/>
      <c r="R1181" s="73"/>
      <c r="S1181" s="73"/>
      <c r="T1181" s="73"/>
    </row>
    <row r="1182" spans="4:20" x14ac:dyDescent="0.25">
      <c r="D1182" s="73"/>
      <c r="E1182" s="73"/>
      <c r="F1182" s="73"/>
      <c r="G1182" s="73"/>
      <c r="H1182" s="73"/>
      <c r="I1182" s="73"/>
      <c r="J1182" s="73"/>
      <c r="K1182" s="73"/>
      <c r="L1182" s="73"/>
      <c r="M1182" s="73"/>
      <c r="N1182" s="73"/>
      <c r="O1182" s="73"/>
      <c r="P1182" s="73"/>
      <c r="Q1182" s="73"/>
      <c r="R1182" s="73"/>
      <c r="S1182" s="73"/>
      <c r="T1182" s="73"/>
    </row>
  </sheetData>
  <sortState ref="F1109:W1207">
    <sortCondition descending="1" ref="U1109:U1207"/>
    <sortCondition descending="1" ref="V1109:V1207"/>
  </sortState>
  <mergeCells count="82">
    <mergeCell ref="K313:L313"/>
    <mergeCell ref="K505:L505"/>
    <mergeCell ref="O505:P505"/>
    <mergeCell ref="R505:S505"/>
    <mergeCell ref="K437:L437"/>
    <mergeCell ref="O437:P437"/>
    <mergeCell ref="R437:S437"/>
    <mergeCell ref="O313:P313"/>
    <mergeCell ref="R313:S313"/>
    <mergeCell ref="K389:L389"/>
    <mergeCell ref="O389:P389"/>
    <mergeCell ref="R389:S389"/>
    <mergeCell ref="R149:S149"/>
    <mergeCell ref="K208:L208"/>
    <mergeCell ref="O208:P208"/>
    <mergeCell ref="R208:S208"/>
    <mergeCell ref="K273:L273"/>
    <mergeCell ref="O273:P273"/>
    <mergeCell ref="R273:S273"/>
    <mergeCell ref="R774:S774"/>
    <mergeCell ref="K657:L657"/>
    <mergeCell ref="O657:P657"/>
    <mergeCell ref="R657:S657"/>
    <mergeCell ref="K522:L522"/>
    <mergeCell ref="O522:P522"/>
    <mergeCell ref="R522:S522"/>
    <mergeCell ref="K569:L569"/>
    <mergeCell ref="O569:P569"/>
    <mergeCell ref="R569:S569"/>
    <mergeCell ref="K545:L545"/>
    <mergeCell ref="O545:P545"/>
    <mergeCell ref="R545:S545"/>
    <mergeCell ref="U3:V4"/>
    <mergeCell ref="U2:V2"/>
    <mergeCell ref="S3:T3"/>
    <mergeCell ref="E7:E207"/>
    <mergeCell ref="E209:E436"/>
    <mergeCell ref="O6:P6"/>
    <mergeCell ref="R6:S6"/>
    <mergeCell ref="K6:L6"/>
    <mergeCell ref="K37:L37"/>
    <mergeCell ref="O37:P37"/>
    <mergeCell ref="R37:S37"/>
    <mergeCell ref="K81:L81"/>
    <mergeCell ref="O81:P81"/>
    <mergeCell ref="R81:S81"/>
    <mergeCell ref="K149:L149"/>
    <mergeCell ref="O149:P149"/>
    <mergeCell ref="H2:H4"/>
    <mergeCell ref="F2:F5"/>
    <mergeCell ref="E2:E5"/>
    <mergeCell ref="G2:G5"/>
    <mergeCell ref="D2:D5"/>
    <mergeCell ref="K2:M2"/>
    <mergeCell ref="N2:P2"/>
    <mergeCell ref="Q2:T2"/>
    <mergeCell ref="K3:K5"/>
    <mergeCell ref="L3:L5"/>
    <mergeCell ref="M3:M5"/>
    <mergeCell ref="N4:N5"/>
    <mergeCell ref="O4:O5"/>
    <mergeCell ref="P3:P5"/>
    <mergeCell ref="Q4:Q5"/>
    <mergeCell ref="R4:R5"/>
    <mergeCell ref="S4:S5"/>
    <mergeCell ref="T4:T5"/>
    <mergeCell ref="C2:C5"/>
    <mergeCell ref="E438:E521"/>
    <mergeCell ref="E523:E568"/>
    <mergeCell ref="E570:E925"/>
    <mergeCell ref="Q3:R3"/>
    <mergeCell ref="N3:O3"/>
    <mergeCell ref="O867:P867"/>
    <mergeCell ref="R867:S867"/>
    <mergeCell ref="K867:L867"/>
    <mergeCell ref="K827:L827"/>
    <mergeCell ref="O827:P827"/>
    <mergeCell ref="R827:S827"/>
    <mergeCell ref="K774:L774"/>
    <mergeCell ref="O774:P774"/>
    <mergeCell ref="I2:I4"/>
    <mergeCell ref="J2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rightToLeft="1" zoomScaleNormal="100" workbookViewId="0">
      <pane ySplit="6" topLeftCell="A7" activePane="bottomLeft" state="frozen"/>
      <selection pane="bottomLeft" activeCell="B7" sqref="B7"/>
    </sheetView>
  </sheetViews>
  <sheetFormatPr defaultColWidth="9" defaultRowHeight="19.5" x14ac:dyDescent="0.5"/>
  <cols>
    <col min="1" max="1" width="1.85546875" style="1" customWidth="1"/>
    <col min="2" max="2" width="4.28515625" style="3" customWidth="1"/>
    <col min="3" max="3" width="18.5703125" style="3" customWidth="1"/>
    <col min="4" max="7" width="4.42578125" style="3" customWidth="1"/>
    <col min="8" max="8" width="4.42578125" style="2" customWidth="1"/>
    <col min="9" max="10" width="6.28515625" style="3" customWidth="1"/>
    <col min="11" max="12" width="6" style="3" customWidth="1"/>
    <col min="13" max="13" width="5.5703125" style="3" customWidth="1"/>
    <col min="14" max="14" width="4.42578125" style="3" customWidth="1"/>
    <col min="15" max="15" width="4.5703125" style="3" customWidth="1"/>
    <col min="16" max="16" width="4.7109375" style="3" customWidth="1"/>
    <col min="17" max="18" width="4.140625" style="3" customWidth="1"/>
    <col min="19" max="20" width="5" style="3" customWidth="1"/>
    <col min="21" max="21" width="7.140625" style="3" customWidth="1"/>
    <col min="22" max="25" width="3.5703125" style="3" customWidth="1"/>
    <col min="26" max="26" width="5.140625" style="114" customWidth="1"/>
    <col min="27" max="27" width="4.85546875" style="114" customWidth="1"/>
    <col min="28" max="28" width="3" style="31" bestFit="1" customWidth="1"/>
    <col min="29" max="29" width="4.5703125" style="114" bestFit="1" customWidth="1"/>
    <col min="30" max="30" width="6.42578125" style="3" customWidth="1"/>
    <col min="31" max="16384" width="9" style="3"/>
  </cols>
  <sheetData>
    <row r="1" spans="1:30" s="12" customFormat="1" ht="18.75" customHeight="1" x14ac:dyDescent="0.25"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05">
        <f>SUM(B2:Z3)</f>
        <v>43</v>
      </c>
      <c r="AA1" s="108" t="s">
        <v>994</v>
      </c>
      <c r="AB1" s="123"/>
      <c r="AC1" s="123"/>
      <c r="AD1"/>
    </row>
    <row r="2" spans="1:30" s="13" customFormat="1" ht="15.6" customHeight="1" x14ac:dyDescent="0.25">
      <c r="B2" s="384" t="s">
        <v>1</v>
      </c>
      <c r="C2" s="384"/>
      <c r="D2" s="384"/>
      <c r="E2" s="384"/>
      <c r="F2" s="384"/>
      <c r="G2" s="384"/>
      <c r="H2" s="384" t="s">
        <v>78</v>
      </c>
      <c r="I2" s="384"/>
      <c r="J2" s="384"/>
      <c r="K2" s="384"/>
      <c r="L2" s="384"/>
      <c r="M2" s="385" t="s">
        <v>3</v>
      </c>
      <c r="N2" s="385"/>
      <c r="O2" s="385"/>
      <c r="P2" s="385"/>
      <c r="Q2" s="385"/>
      <c r="R2" s="385"/>
      <c r="S2" s="385"/>
      <c r="T2" s="385" t="s">
        <v>4</v>
      </c>
      <c r="U2" s="385"/>
      <c r="V2" s="385"/>
      <c r="W2" s="385"/>
      <c r="X2" s="385"/>
      <c r="Y2" s="385"/>
      <c r="Z2" s="107">
        <f>COUNTIF((Z7:Z49),"&gt;0")-COUNTIF((Z7:Z49),"&gt;20")</f>
        <v>6</v>
      </c>
      <c r="AA2" s="120" t="s">
        <v>1936</v>
      </c>
      <c r="AB2" s="123"/>
      <c r="AC2" s="123"/>
      <c r="AD2"/>
    </row>
    <row r="3" spans="1:30" ht="17.25" customHeight="1" x14ac:dyDescent="0.25">
      <c r="A3" s="3"/>
      <c r="B3" s="383" t="s">
        <v>79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109">
        <f>COUNTIF(Z7:Z49,"&gt;20")</f>
        <v>37</v>
      </c>
      <c r="AA3" s="120" t="s">
        <v>1938</v>
      </c>
      <c r="AB3" s="123"/>
      <c r="AC3" s="123"/>
      <c r="AD3"/>
    </row>
    <row r="4" spans="1:30" s="114" customFormat="1" ht="34.9" customHeight="1" x14ac:dyDescent="0.25">
      <c r="B4" s="371" t="s">
        <v>6</v>
      </c>
      <c r="C4" s="374" t="s">
        <v>7</v>
      </c>
      <c r="D4" s="348" t="s">
        <v>8</v>
      </c>
      <c r="E4" s="349"/>
      <c r="F4" s="348" t="s">
        <v>9</v>
      </c>
      <c r="G4" s="369"/>
      <c r="H4" s="349"/>
      <c r="I4" s="377" t="s">
        <v>10</v>
      </c>
      <c r="J4" s="378"/>
      <c r="K4" s="348" t="s">
        <v>11</v>
      </c>
      <c r="L4" s="349"/>
      <c r="M4" s="352" t="s">
        <v>12</v>
      </c>
      <c r="N4" s="348" t="s">
        <v>13</v>
      </c>
      <c r="O4" s="349"/>
      <c r="P4" s="352" t="s">
        <v>14</v>
      </c>
      <c r="Q4" s="348" t="s">
        <v>15</v>
      </c>
      <c r="R4" s="349"/>
      <c r="S4" s="348" t="s">
        <v>80</v>
      </c>
      <c r="T4" s="369"/>
      <c r="U4" s="349"/>
      <c r="V4" s="348" t="s">
        <v>17</v>
      </c>
      <c r="W4" s="349"/>
      <c r="X4" s="348" t="s">
        <v>18</v>
      </c>
      <c r="Y4" s="349"/>
      <c r="Z4" s="149">
        <f>COUNTIF(D44:D49,"*")</f>
        <v>6</v>
      </c>
      <c r="AA4" s="154" t="s">
        <v>1939</v>
      </c>
      <c r="AB4" s="156" t="s">
        <v>994</v>
      </c>
      <c r="AC4" s="381" t="s">
        <v>1941</v>
      </c>
      <c r="AD4"/>
    </row>
    <row r="5" spans="1:30" s="5" customFormat="1" ht="40.15" customHeight="1" x14ac:dyDescent="0.25">
      <c r="B5" s="372"/>
      <c r="C5" s="375"/>
      <c r="D5" s="350"/>
      <c r="E5" s="351"/>
      <c r="F5" s="350"/>
      <c r="G5" s="370"/>
      <c r="H5" s="351"/>
      <c r="I5" s="379"/>
      <c r="J5" s="380"/>
      <c r="K5" s="350"/>
      <c r="L5" s="351"/>
      <c r="M5" s="353"/>
      <c r="N5" s="350"/>
      <c r="O5" s="351"/>
      <c r="P5" s="354"/>
      <c r="Q5" s="350"/>
      <c r="R5" s="351"/>
      <c r="S5" s="350"/>
      <c r="T5" s="370"/>
      <c r="U5" s="351"/>
      <c r="V5" s="350"/>
      <c r="W5" s="351"/>
      <c r="X5" s="350"/>
      <c r="Y5" s="351"/>
      <c r="Z5" s="149">
        <f>COUNTIF(D7:D43,"*")</f>
        <v>36</v>
      </c>
      <c r="AA5" s="154" t="s">
        <v>1940</v>
      </c>
      <c r="AB5" s="149">
        <f>SUM(Z4:Z5)</f>
        <v>42</v>
      </c>
      <c r="AC5" s="382"/>
      <c r="AD5"/>
    </row>
    <row r="6" spans="1:30" s="5" customFormat="1" ht="58.5" customHeight="1" x14ac:dyDescent="0.25">
      <c r="B6" s="373"/>
      <c r="C6" s="376"/>
      <c r="D6" s="113" t="s">
        <v>19</v>
      </c>
      <c r="E6" s="112" t="s">
        <v>20</v>
      </c>
      <c r="F6" s="112" t="s">
        <v>21</v>
      </c>
      <c r="G6" s="112" t="s">
        <v>22</v>
      </c>
      <c r="H6" s="112" t="s">
        <v>23</v>
      </c>
      <c r="I6" s="113" t="s">
        <v>24</v>
      </c>
      <c r="J6" s="113" t="s">
        <v>25</v>
      </c>
      <c r="K6" s="113" t="s">
        <v>26</v>
      </c>
      <c r="L6" s="113" t="s">
        <v>27</v>
      </c>
      <c r="M6" s="354"/>
      <c r="N6" s="113" t="s">
        <v>20</v>
      </c>
      <c r="O6" s="113" t="s">
        <v>19</v>
      </c>
      <c r="P6" s="112" t="s">
        <v>28</v>
      </c>
      <c r="Q6" s="112" t="s">
        <v>29</v>
      </c>
      <c r="R6" s="112" t="s">
        <v>30</v>
      </c>
      <c r="S6" s="112" t="s">
        <v>31</v>
      </c>
      <c r="T6" s="112" t="s">
        <v>32</v>
      </c>
      <c r="U6" s="112" t="s">
        <v>33</v>
      </c>
      <c r="V6" s="113" t="s">
        <v>19</v>
      </c>
      <c r="W6" s="113" t="s">
        <v>20</v>
      </c>
      <c r="X6" s="113" t="s">
        <v>19</v>
      </c>
      <c r="Y6" s="113" t="s">
        <v>20</v>
      </c>
      <c r="Z6" s="104" t="s">
        <v>34</v>
      </c>
      <c r="AA6" s="104" t="s">
        <v>35</v>
      </c>
      <c r="AB6" s="123"/>
      <c r="AC6" s="123"/>
      <c r="AD6"/>
    </row>
    <row r="7" spans="1:30" x14ac:dyDescent="0.25">
      <c r="A7" s="3"/>
      <c r="B7" s="7">
        <v>1</v>
      </c>
      <c r="C7" s="8" t="s">
        <v>118</v>
      </c>
      <c r="D7" s="129" t="s">
        <v>37</v>
      </c>
      <c r="E7" s="129"/>
      <c r="F7" s="129" t="s">
        <v>37</v>
      </c>
      <c r="G7" s="129"/>
      <c r="H7" s="129"/>
      <c r="I7" s="129" t="s">
        <v>51</v>
      </c>
      <c r="J7" s="129" t="s">
        <v>100</v>
      </c>
      <c r="K7" s="129">
        <v>16</v>
      </c>
      <c r="L7" s="161">
        <v>18</v>
      </c>
      <c r="M7" s="129">
        <v>12</v>
      </c>
      <c r="N7" s="129" t="s">
        <v>37</v>
      </c>
      <c r="O7" s="129"/>
      <c r="P7" s="129"/>
      <c r="Q7" s="129" t="s">
        <v>37</v>
      </c>
      <c r="R7" s="129"/>
      <c r="S7" s="129" t="s">
        <v>37</v>
      </c>
      <c r="T7" s="129" t="s">
        <v>37</v>
      </c>
      <c r="U7" s="129" t="s">
        <v>37</v>
      </c>
      <c r="V7" s="129"/>
      <c r="W7" s="129"/>
      <c r="X7" s="129"/>
      <c r="Y7" s="129"/>
      <c r="Z7" s="129">
        <v>928</v>
      </c>
      <c r="AA7" s="129">
        <v>3129</v>
      </c>
    </row>
    <row r="8" spans="1:30" x14ac:dyDescent="0.25">
      <c r="A8" s="3"/>
      <c r="B8" s="7">
        <v>2</v>
      </c>
      <c r="C8" s="8" t="s">
        <v>117</v>
      </c>
      <c r="D8" s="129" t="s">
        <v>37</v>
      </c>
      <c r="E8" s="129"/>
      <c r="F8" s="129" t="s">
        <v>37</v>
      </c>
      <c r="G8" s="129"/>
      <c r="H8" s="129"/>
      <c r="I8" s="129" t="s">
        <v>76</v>
      </c>
      <c r="J8" s="129" t="s">
        <v>77</v>
      </c>
      <c r="K8" s="161">
        <v>0.14583333333333334</v>
      </c>
      <c r="L8" s="162">
        <v>5</v>
      </c>
      <c r="M8" s="129">
        <v>10</v>
      </c>
      <c r="N8" s="129" t="s">
        <v>37</v>
      </c>
      <c r="O8" s="129"/>
      <c r="P8" s="129"/>
      <c r="Q8" s="129" t="s">
        <v>37</v>
      </c>
      <c r="R8" s="129"/>
      <c r="S8" s="129" t="s">
        <v>37</v>
      </c>
      <c r="T8" s="129" t="s">
        <v>37</v>
      </c>
      <c r="U8" s="129" t="s">
        <v>37</v>
      </c>
      <c r="V8" s="129"/>
      <c r="W8" s="129"/>
      <c r="X8" s="129"/>
      <c r="Y8" s="129"/>
      <c r="Z8" s="129">
        <v>725</v>
      </c>
      <c r="AA8" s="129">
        <v>2434</v>
      </c>
    </row>
    <row r="9" spans="1:30" x14ac:dyDescent="0.25">
      <c r="A9" s="3"/>
      <c r="B9" s="331">
        <v>3</v>
      </c>
      <c r="C9" s="8" t="s">
        <v>119</v>
      </c>
      <c r="D9" s="129" t="s">
        <v>37</v>
      </c>
      <c r="E9" s="129"/>
      <c r="F9" s="129" t="s">
        <v>37</v>
      </c>
      <c r="G9" s="129"/>
      <c r="H9" s="129"/>
      <c r="I9" s="129" t="s">
        <v>76</v>
      </c>
      <c r="J9" s="129" t="s">
        <v>77</v>
      </c>
      <c r="K9" s="162">
        <v>5</v>
      </c>
      <c r="L9" s="161">
        <v>0.27083333333333331</v>
      </c>
      <c r="M9" s="129">
        <v>8</v>
      </c>
      <c r="N9" s="129" t="s">
        <v>37</v>
      </c>
      <c r="O9" s="129"/>
      <c r="P9" s="129"/>
      <c r="Q9" s="129" t="s">
        <v>37</v>
      </c>
      <c r="R9" s="129"/>
      <c r="S9" s="129" t="s">
        <v>37</v>
      </c>
      <c r="T9" s="129" t="s">
        <v>37</v>
      </c>
      <c r="U9" s="129" t="s">
        <v>37</v>
      </c>
      <c r="V9" s="129"/>
      <c r="W9" s="129"/>
      <c r="X9" s="129"/>
      <c r="Y9" s="129"/>
      <c r="Z9" s="129">
        <v>442</v>
      </c>
      <c r="AA9" s="129">
        <v>1439</v>
      </c>
    </row>
    <row r="10" spans="1:30" x14ac:dyDescent="0.25">
      <c r="A10" s="3"/>
      <c r="B10" s="331">
        <v>4</v>
      </c>
      <c r="C10" s="7" t="s">
        <v>120</v>
      </c>
      <c r="D10" s="129" t="s">
        <v>37</v>
      </c>
      <c r="E10" s="129"/>
      <c r="F10" s="129" t="s">
        <v>37</v>
      </c>
      <c r="G10" s="129"/>
      <c r="H10" s="129"/>
      <c r="I10" s="129" t="s">
        <v>86</v>
      </c>
      <c r="J10" s="129" t="s">
        <v>106</v>
      </c>
      <c r="K10" s="161">
        <v>0.4375</v>
      </c>
      <c r="L10" s="162">
        <v>12</v>
      </c>
      <c r="M10" s="129">
        <v>6</v>
      </c>
      <c r="N10" s="129" t="s">
        <v>37</v>
      </c>
      <c r="O10" s="129"/>
      <c r="P10" s="129"/>
      <c r="Q10" s="129" t="s">
        <v>37</v>
      </c>
      <c r="R10" s="129"/>
      <c r="S10" s="129" t="s">
        <v>37</v>
      </c>
      <c r="T10" s="129" t="s">
        <v>37</v>
      </c>
      <c r="U10" s="129" t="s">
        <v>37</v>
      </c>
      <c r="V10" s="129"/>
      <c r="W10" s="129"/>
      <c r="X10" s="129"/>
      <c r="Y10" s="129"/>
      <c r="Z10" s="129">
        <v>392</v>
      </c>
      <c r="AA10" s="129">
        <v>1168</v>
      </c>
    </row>
    <row r="11" spans="1:30" x14ac:dyDescent="0.25">
      <c r="A11" s="3"/>
      <c r="B11" s="331">
        <v>5</v>
      </c>
      <c r="C11" s="242" t="s">
        <v>132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>
        <v>341</v>
      </c>
      <c r="AA11" s="243">
        <v>976</v>
      </c>
    </row>
    <row r="12" spans="1:30" x14ac:dyDescent="0.25">
      <c r="A12" s="3"/>
      <c r="B12" s="331">
        <v>6</v>
      </c>
      <c r="C12" s="7" t="s">
        <v>99</v>
      </c>
      <c r="D12" s="129" t="s">
        <v>37</v>
      </c>
      <c r="E12" s="129"/>
      <c r="F12" s="129" t="s">
        <v>37</v>
      </c>
      <c r="G12" s="129"/>
      <c r="H12" s="129"/>
      <c r="I12" s="129" t="s">
        <v>51</v>
      </c>
      <c r="J12" s="129" t="s">
        <v>100</v>
      </c>
      <c r="K12" s="161">
        <v>0.54166666666666663</v>
      </c>
      <c r="L12" s="161">
        <v>0.625</v>
      </c>
      <c r="M12" s="129">
        <v>10</v>
      </c>
      <c r="N12" s="129" t="s">
        <v>37</v>
      </c>
      <c r="O12" s="129"/>
      <c r="P12" s="129"/>
      <c r="Q12" s="129" t="s">
        <v>37</v>
      </c>
      <c r="R12" s="129"/>
      <c r="S12" s="129" t="s">
        <v>37</v>
      </c>
      <c r="T12" s="129" t="s">
        <v>37</v>
      </c>
      <c r="U12" s="129" t="s">
        <v>37</v>
      </c>
      <c r="V12" s="129"/>
      <c r="W12" s="129"/>
      <c r="X12" s="129"/>
      <c r="Y12" s="129"/>
      <c r="Z12" s="129">
        <v>335</v>
      </c>
      <c r="AA12" s="129">
        <v>1155</v>
      </c>
    </row>
    <row r="13" spans="1:30" x14ac:dyDescent="0.25">
      <c r="A13" s="3"/>
      <c r="B13" s="331">
        <v>7</v>
      </c>
      <c r="C13" s="8" t="s">
        <v>123</v>
      </c>
      <c r="D13" s="129" t="s">
        <v>37</v>
      </c>
      <c r="E13" s="129"/>
      <c r="F13" s="129" t="s">
        <v>37</v>
      </c>
      <c r="G13" s="129"/>
      <c r="H13" s="129"/>
      <c r="I13" s="129" t="s">
        <v>86</v>
      </c>
      <c r="J13" s="129" t="s">
        <v>95</v>
      </c>
      <c r="K13" s="161">
        <v>0.10416666666666667</v>
      </c>
      <c r="L13" s="162">
        <v>4</v>
      </c>
      <c r="M13" s="129">
        <v>11</v>
      </c>
      <c r="N13" s="129" t="s">
        <v>37</v>
      </c>
      <c r="O13" s="129"/>
      <c r="P13" s="129"/>
      <c r="Q13" s="129" t="s">
        <v>37</v>
      </c>
      <c r="R13" s="129"/>
      <c r="S13" s="129" t="s">
        <v>37</v>
      </c>
      <c r="T13" s="129" t="s">
        <v>37</v>
      </c>
      <c r="U13" s="129" t="s">
        <v>37</v>
      </c>
      <c r="V13" s="129"/>
      <c r="W13" s="129"/>
      <c r="X13" s="129"/>
      <c r="Y13" s="129"/>
      <c r="Z13" s="129">
        <v>309</v>
      </c>
      <c r="AA13" s="129">
        <v>950</v>
      </c>
    </row>
    <row r="14" spans="1:30" x14ac:dyDescent="0.25">
      <c r="A14" s="3"/>
      <c r="B14" s="331">
        <v>8</v>
      </c>
      <c r="C14" s="7" t="s">
        <v>98</v>
      </c>
      <c r="D14" s="129" t="s">
        <v>37</v>
      </c>
      <c r="E14" s="129"/>
      <c r="F14" s="129" t="s">
        <v>37</v>
      </c>
      <c r="G14" s="129"/>
      <c r="H14" s="129"/>
      <c r="I14" s="129" t="s">
        <v>38</v>
      </c>
      <c r="J14" s="129" t="s">
        <v>93</v>
      </c>
      <c r="K14" s="129">
        <v>14</v>
      </c>
      <c r="L14" s="129">
        <v>16</v>
      </c>
      <c r="M14" s="129">
        <v>5</v>
      </c>
      <c r="N14" s="129" t="s">
        <v>37</v>
      </c>
      <c r="O14" s="129"/>
      <c r="P14" s="129"/>
      <c r="Q14" s="129" t="s">
        <v>37</v>
      </c>
      <c r="R14" s="129"/>
      <c r="S14" s="129" t="s">
        <v>37</v>
      </c>
      <c r="T14" s="129" t="s">
        <v>37</v>
      </c>
      <c r="U14" s="129" t="s">
        <v>37</v>
      </c>
      <c r="V14" s="129"/>
      <c r="W14" s="129"/>
      <c r="X14" s="129"/>
      <c r="Y14" s="129"/>
      <c r="Z14" s="129">
        <v>302</v>
      </c>
      <c r="AA14" s="129">
        <v>963</v>
      </c>
    </row>
    <row r="15" spans="1:30" x14ac:dyDescent="0.25">
      <c r="A15" s="3"/>
      <c r="B15" s="331">
        <v>9</v>
      </c>
      <c r="C15" s="7" t="s">
        <v>101</v>
      </c>
      <c r="D15" s="129" t="s">
        <v>37</v>
      </c>
      <c r="E15" s="129"/>
      <c r="F15" s="129" t="s">
        <v>37</v>
      </c>
      <c r="G15" s="129"/>
      <c r="H15" s="129"/>
      <c r="I15" s="129" t="s">
        <v>51</v>
      </c>
      <c r="J15" s="129" t="s">
        <v>82</v>
      </c>
      <c r="K15" s="129">
        <v>2</v>
      </c>
      <c r="L15" s="161">
        <v>0.14583333333333334</v>
      </c>
      <c r="M15" s="129">
        <v>7</v>
      </c>
      <c r="N15" s="129" t="s">
        <v>37</v>
      </c>
      <c r="O15" s="129"/>
      <c r="P15" s="129"/>
      <c r="Q15" s="129" t="s">
        <v>37</v>
      </c>
      <c r="R15" s="129"/>
      <c r="S15" s="129" t="s">
        <v>37</v>
      </c>
      <c r="T15" s="129" t="s">
        <v>37</v>
      </c>
      <c r="U15" s="129" t="s">
        <v>37</v>
      </c>
      <c r="V15" s="129"/>
      <c r="W15" s="129"/>
      <c r="X15" s="129"/>
      <c r="Y15" s="129"/>
      <c r="Z15" s="129">
        <v>297</v>
      </c>
      <c r="AA15" s="129">
        <v>1069</v>
      </c>
    </row>
    <row r="16" spans="1:30" x14ac:dyDescent="0.25">
      <c r="A16" s="3"/>
      <c r="B16" s="331">
        <v>10</v>
      </c>
      <c r="C16" s="7" t="s">
        <v>85</v>
      </c>
      <c r="D16" s="129" t="s">
        <v>37</v>
      </c>
      <c r="E16" s="129"/>
      <c r="F16" s="129" t="s">
        <v>37</v>
      </c>
      <c r="G16" s="129"/>
      <c r="H16" s="129"/>
      <c r="I16" s="129" t="s">
        <v>86</v>
      </c>
      <c r="J16" s="129" t="s">
        <v>87</v>
      </c>
      <c r="K16" s="129">
        <v>13</v>
      </c>
      <c r="L16" s="129">
        <v>15</v>
      </c>
      <c r="M16" s="129">
        <v>8</v>
      </c>
      <c r="N16" s="129" t="s">
        <v>37</v>
      </c>
      <c r="O16" s="129"/>
      <c r="P16" s="129"/>
      <c r="Q16" s="129" t="s">
        <v>37</v>
      </c>
      <c r="R16" s="129"/>
      <c r="S16" s="129" t="s">
        <v>37</v>
      </c>
      <c r="T16" s="129" t="s">
        <v>37</v>
      </c>
      <c r="U16" s="129" t="s">
        <v>37</v>
      </c>
      <c r="V16" s="129"/>
      <c r="W16" s="129"/>
      <c r="X16" s="129"/>
      <c r="Y16" s="129"/>
      <c r="Z16" s="129">
        <v>289</v>
      </c>
      <c r="AA16" s="129">
        <v>1038</v>
      </c>
    </row>
    <row r="17" spans="1:27" x14ac:dyDescent="0.25">
      <c r="A17" s="3"/>
      <c r="B17" s="331">
        <v>11</v>
      </c>
      <c r="C17" s="7" t="s">
        <v>83</v>
      </c>
      <c r="D17" s="129" t="s">
        <v>37</v>
      </c>
      <c r="E17" s="129"/>
      <c r="F17" s="129" t="s">
        <v>37</v>
      </c>
      <c r="G17" s="129"/>
      <c r="H17" s="129"/>
      <c r="I17" s="129" t="s">
        <v>51</v>
      </c>
      <c r="J17" s="129" t="s">
        <v>82</v>
      </c>
      <c r="K17" s="129">
        <v>11</v>
      </c>
      <c r="L17" s="161">
        <v>6.25E-2</v>
      </c>
      <c r="M17" s="129">
        <v>12</v>
      </c>
      <c r="N17" s="129" t="s">
        <v>37</v>
      </c>
      <c r="O17" s="129"/>
      <c r="P17" s="129"/>
      <c r="Q17" s="129" t="s">
        <v>37</v>
      </c>
      <c r="R17" s="129"/>
      <c r="S17" s="129" t="s">
        <v>37</v>
      </c>
      <c r="T17" s="129" t="s">
        <v>37</v>
      </c>
      <c r="U17" s="129" t="s">
        <v>37</v>
      </c>
      <c r="V17" s="129"/>
      <c r="W17" s="129"/>
      <c r="X17" s="129"/>
      <c r="Y17" s="129"/>
      <c r="Z17" s="129">
        <v>285</v>
      </c>
      <c r="AA17" s="129">
        <v>907</v>
      </c>
    </row>
    <row r="18" spans="1:27" x14ac:dyDescent="0.25">
      <c r="A18" s="3"/>
      <c r="B18" s="331">
        <v>12</v>
      </c>
      <c r="C18" s="8" t="s">
        <v>131</v>
      </c>
      <c r="D18" s="129" t="s">
        <v>37</v>
      </c>
      <c r="E18" s="129"/>
      <c r="F18" s="129" t="s">
        <v>37</v>
      </c>
      <c r="G18" s="129"/>
      <c r="H18" s="129"/>
      <c r="I18" s="129" t="s">
        <v>86</v>
      </c>
      <c r="J18" s="129" t="s">
        <v>106</v>
      </c>
      <c r="K18" s="162">
        <v>9</v>
      </c>
      <c r="L18" s="161">
        <v>0.4375</v>
      </c>
      <c r="M18" s="129">
        <v>11</v>
      </c>
      <c r="N18" s="129" t="s">
        <v>37</v>
      </c>
      <c r="O18" s="129"/>
      <c r="P18" s="129"/>
      <c r="Q18" s="129" t="s">
        <v>37</v>
      </c>
      <c r="R18" s="129"/>
      <c r="S18" s="129" t="s">
        <v>37</v>
      </c>
      <c r="T18" s="129" t="s">
        <v>37</v>
      </c>
      <c r="U18" s="129" t="s">
        <v>37</v>
      </c>
      <c r="V18" s="129"/>
      <c r="W18" s="129"/>
      <c r="X18" s="129"/>
      <c r="Y18" s="129"/>
      <c r="Z18" s="129">
        <v>266</v>
      </c>
      <c r="AA18" s="129">
        <v>786</v>
      </c>
    </row>
    <row r="19" spans="1:27" x14ac:dyDescent="0.25">
      <c r="A19" s="3"/>
      <c r="B19" s="331">
        <v>13</v>
      </c>
      <c r="C19" s="7" t="s">
        <v>96</v>
      </c>
      <c r="D19" s="129" t="s">
        <v>37</v>
      </c>
      <c r="E19" s="129"/>
      <c r="F19" s="129" t="s">
        <v>37</v>
      </c>
      <c r="G19" s="129"/>
      <c r="H19" s="129"/>
      <c r="I19" s="129" t="s">
        <v>42</v>
      </c>
      <c r="J19" s="129" t="s">
        <v>97</v>
      </c>
      <c r="K19" s="129">
        <v>10</v>
      </c>
      <c r="L19" s="129">
        <v>12</v>
      </c>
      <c r="M19" s="129">
        <v>8</v>
      </c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 t="s">
        <v>37</v>
      </c>
      <c r="U19" s="129" t="s">
        <v>37</v>
      </c>
      <c r="V19" s="129"/>
      <c r="W19" s="129"/>
      <c r="X19" s="129"/>
      <c r="Y19" s="129"/>
      <c r="Z19" s="129">
        <v>264</v>
      </c>
      <c r="AA19" s="129">
        <v>790</v>
      </c>
    </row>
    <row r="20" spans="1:27" x14ac:dyDescent="0.25">
      <c r="A20" s="3"/>
      <c r="B20" s="331">
        <v>14</v>
      </c>
      <c r="C20" s="8" t="s">
        <v>129</v>
      </c>
      <c r="D20" s="129" t="s">
        <v>37</v>
      </c>
      <c r="E20" s="129"/>
      <c r="F20" s="129" t="s">
        <v>37</v>
      </c>
      <c r="G20" s="129"/>
      <c r="H20" s="129"/>
      <c r="I20" s="129" t="s">
        <v>51</v>
      </c>
      <c r="J20" s="129" t="s">
        <v>63</v>
      </c>
      <c r="K20" s="161">
        <v>0.47916666666666669</v>
      </c>
      <c r="L20" s="129">
        <v>14</v>
      </c>
      <c r="M20" s="129">
        <v>15</v>
      </c>
      <c r="N20" s="129" t="s">
        <v>37</v>
      </c>
      <c r="O20" s="129"/>
      <c r="P20" s="129"/>
      <c r="Q20" s="129" t="s">
        <v>37</v>
      </c>
      <c r="R20" s="129"/>
      <c r="S20" s="129" t="s">
        <v>37</v>
      </c>
      <c r="T20" s="129" t="s">
        <v>37</v>
      </c>
      <c r="U20" s="129" t="s">
        <v>37</v>
      </c>
      <c r="V20" s="129"/>
      <c r="W20" s="129"/>
      <c r="X20" s="129"/>
      <c r="Y20" s="129"/>
      <c r="Z20" s="129">
        <v>253</v>
      </c>
      <c r="AA20" s="129">
        <v>867</v>
      </c>
    </row>
    <row r="21" spans="1:27" x14ac:dyDescent="0.25">
      <c r="A21" s="3"/>
      <c r="B21" s="331">
        <v>15</v>
      </c>
      <c r="C21" s="7" t="s">
        <v>108</v>
      </c>
      <c r="D21" s="129" t="s">
        <v>37</v>
      </c>
      <c r="E21" s="129"/>
      <c r="F21" s="129" t="s">
        <v>37</v>
      </c>
      <c r="G21" s="129"/>
      <c r="H21" s="129"/>
      <c r="I21" s="129" t="s">
        <v>51</v>
      </c>
      <c r="J21" s="129" t="s">
        <v>63</v>
      </c>
      <c r="K21" s="161">
        <v>0.70833333333333337</v>
      </c>
      <c r="L21" s="161">
        <v>0.79166666666666663</v>
      </c>
      <c r="M21" s="129">
        <v>6</v>
      </c>
      <c r="N21" s="129" t="s">
        <v>37</v>
      </c>
      <c r="O21" s="129"/>
      <c r="P21" s="129"/>
      <c r="Q21" s="129" t="s">
        <v>37</v>
      </c>
      <c r="R21" s="129"/>
      <c r="S21" s="129" t="s">
        <v>37</v>
      </c>
      <c r="T21" s="129" t="s">
        <v>37</v>
      </c>
      <c r="U21" s="129" t="s">
        <v>37</v>
      </c>
      <c r="V21" s="129"/>
      <c r="W21" s="129"/>
      <c r="X21" s="129"/>
      <c r="Y21" s="129"/>
      <c r="Z21" s="129">
        <v>252</v>
      </c>
      <c r="AA21" s="129">
        <v>790</v>
      </c>
    </row>
    <row r="22" spans="1:27" x14ac:dyDescent="0.25">
      <c r="A22" s="3"/>
      <c r="B22" s="331">
        <v>16</v>
      </c>
      <c r="C22" s="7" t="s">
        <v>103</v>
      </c>
      <c r="D22" s="129" t="s">
        <v>37</v>
      </c>
      <c r="E22" s="129"/>
      <c r="F22" s="129" t="s">
        <v>37</v>
      </c>
      <c r="G22" s="129"/>
      <c r="H22" s="129"/>
      <c r="I22" s="129" t="s">
        <v>51</v>
      </c>
      <c r="J22" s="129" t="s">
        <v>100</v>
      </c>
      <c r="K22" s="129">
        <v>10</v>
      </c>
      <c r="L22" s="161">
        <v>0.52083333333333337</v>
      </c>
      <c r="M22" s="129">
        <v>10</v>
      </c>
      <c r="N22" s="129" t="s">
        <v>37</v>
      </c>
      <c r="O22" s="129"/>
      <c r="P22" s="129"/>
      <c r="Q22" s="129" t="s">
        <v>37</v>
      </c>
      <c r="R22" s="129"/>
      <c r="S22" s="129" t="s">
        <v>37</v>
      </c>
      <c r="T22" s="129" t="s">
        <v>37</v>
      </c>
      <c r="U22" s="129" t="s">
        <v>37</v>
      </c>
      <c r="V22" s="129"/>
      <c r="W22" s="129"/>
      <c r="X22" s="129"/>
      <c r="Y22" s="129"/>
      <c r="Z22" s="129">
        <v>249</v>
      </c>
      <c r="AA22" s="129">
        <v>817</v>
      </c>
    </row>
    <row r="23" spans="1:27" x14ac:dyDescent="0.25">
      <c r="A23" s="3"/>
      <c r="B23" s="331">
        <v>17</v>
      </c>
      <c r="C23" s="7" t="s">
        <v>104</v>
      </c>
      <c r="D23" s="129" t="s">
        <v>37</v>
      </c>
      <c r="E23" s="129"/>
      <c r="F23" s="129" t="s">
        <v>37</v>
      </c>
      <c r="G23" s="129"/>
      <c r="H23" s="129"/>
      <c r="I23" s="129" t="s">
        <v>51</v>
      </c>
      <c r="J23" s="129" t="s">
        <v>82</v>
      </c>
      <c r="K23" s="129">
        <v>4</v>
      </c>
      <c r="L23" s="161">
        <v>0.22916666666666666</v>
      </c>
      <c r="M23" s="129">
        <v>17</v>
      </c>
      <c r="N23" s="129" t="s">
        <v>37</v>
      </c>
      <c r="O23" s="129"/>
      <c r="P23" s="129"/>
      <c r="Q23" s="129" t="s">
        <v>37</v>
      </c>
      <c r="R23" s="129"/>
      <c r="S23" s="129" t="s">
        <v>37</v>
      </c>
      <c r="T23" s="129" t="s">
        <v>37</v>
      </c>
      <c r="U23" s="129" t="s">
        <v>37</v>
      </c>
      <c r="V23" s="129"/>
      <c r="W23" s="129"/>
      <c r="X23" s="129"/>
      <c r="Y23" s="129"/>
      <c r="Z23" s="129">
        <v>246</v>
      </c>
      <c r="AA23" s="129">
        <v>798</v>
      </c>
    </row>
    <row r="24" spans="1:27" x14ac:dyDescent="0.25">
      <c r="A24" s="3"/>
      <c r="B24" s="331">
        <v>18</v>
      </c>
      <c r="C24" s="7" t="s">
        <v>116</v>
      </c>
      <c r="D24" s="129" t="s">
        <v>37</v>
      </c>
      <c r="E24" s="129"/>
      <c r="F24" s="129" t="s">
        <v>37</v>
      </c>
      <c r="G24" s="129"/>
      <c r="H24" s="129"/>
      <c r="I24" s="129" t="s">
        <v>76</v>
      </c>
      <c r="J24" s="129" t="s">
        <v>77</v>
      </c>
      <c r="K24" s="161">
        <v>0.4375</v>
      </c>
      <c r="L24" s="162">
        <v>12</v>
      </c>
      <c r="M24" s="129">
        <v>31</v>
      </c>
      <c r="N24" s="129" t="s">
        <v>37</v>
      </c>
      <c r="O24" s="129"/>
      <c r="P24" s="129"/>
      <c r="Q24" s="129" t="s">
        <v>37</v>
      </c>
      <c r="R24" s="129"/>
      <c r="S24" s="129" t="s">
        <v>37</v>
      </c>
      <c r="T24" s="129" t="s">
        <v>37</v>
      </c>
      <c r="U24" s="129" t="s">
        <v>37</v>
      </c>
      <c r="V24" s="129"/>
      <c r="W24" s="129"/>
      <c r="X24" s="129"/>
      <c r="Y24" s="129"/>
      <c r="Z24" s="129">
        <v>217</v>
      </c>
      <c r="AA24" s="129">
        <v>734</v>
      </c>
    </row>
    <row r="25" spans="1:27" x14ac:dyDescent="0.25">
      <c r="A25" s="3"/>
      <c r="B25" s="331">
        <v>19</v>
      </c>
      <c r="C25" s="7" t="s">
        <v>81</v>
      </c>
      <c r="D25" s="129" t="s">
        <v>37</v>
      </c>
      <c r="E25" s="129"/>
      <c r="F25" s="129" t="s">
        <v>37</v>
      </c>
      <c r="G25" s="129"/>
      <c r="H25" s="129"/>
      <c r="I25" s="129" t="s">
        <v>51</v>
      </c>
      <c r="J25" s="129" t="s">
        <v>82</v>
      </c>
      <c r="K25" s="129">
        <v>9</v>
      </c>
      <c r="L25" s="161">
        <v>0.4375</v>
      </c>
      <c r="M25" s="129">
        <v>10</v>
      </c>
      <c r="N25" s="129" t="s">
        <v>37</v>
      </c>
      <c r="O25" s="129"/>
      <c r="P25" s="129"/>
      <c r="Q25" s="129" t="s">
        <v>37</v>
      </c>
      <c r="R25" s="129"/>
      <c r="S25" s="129" t="s">
        <v>37</v>
      </c>
      <c r="T25" s="129" t="s">
        <v>37</v>
      </c>
      <c r="U25" s="129" t="s">
        <v>37</v>
      </c>
      <c r="V25" s="129"/>
      <c r="W25" s="129"/>
      <c r="X25" s="129"/>
      <c r="Y25" s="129"/>
      <c r="Z25" s="129">
        <v>215</v>
      </c>
      <c r="AA25" s="129">
        <v>692</v>
      </c>
    </row>
    <row r="26" spans="1:27" x14ac:dyDescent="0.25">
      <c r="A26" s="3"/>
      <c r="B26" s="331">
        <v>20</v>
      </c>
      <c r="C26" s="8" t="s">
        <v>121</v>
      </c>
      <c r="D26" s="129" t="s">
        <v>37</v>
      </c>
      <c r="E26" s="129"/>
      <c r="F26" s="129" t="s">
        <v>37</v>
      </c>
      <c r="G26" s="129"/>
      <c r="H26" s="129"/>
      <c r="I26" s="129" t="s">
        <v>86</v>
      </c>
      <c r="J26" s="129" t="s">
        <v>95</v>
      </c>
      <c r="K26" s="161">
        <v>0.4375</v>
      </c>
      <c r="L26" s="162">
        <v>12</v>
      </c>
      <c r="M26" s="129">
        <v>10</v>
      </c>
      <c r="N26" s="129" t="s">
        <v>37</v>
      </c>
      <c r="O26" s="129"/>
      <c r="P26" s="129"/>
      <c r="Q26" s="129" t="s">
        <v>37</v>
      </c>
      <c r="R26" s="129"/>
      <c r="S26" s="129" t="s">
        <v>37</v>
      </c>
      <c r="T26" s="129" t="s">
        <v>37</v>
      </c>
      <c r="U26" s="129" t="s">
        <v>37</v>
      </c>
      <c r="V26" s="129"/>
      <c r="W26" s="129"/>
      <c r="X26" s="129"/>
      <c r="Y26" s="129"/>
      <c r="Z26" s="129">
        <v>204</v>
      </c>
      <c r="AA26" s="129">
        <v>685</v>
      </c>
    </row>
    <row r="27" spans="1:27" x14ac:dyDescent="0.25">
      <c r="A27" s="3"/>
      <c r="B27" s="331">
        <v>21</v>
      </c>
      <c r="C27" s="7" t="s">
        <v>91</v>
      </c>
      <c r="D27" s="129" t="s">
        <v>37</v>
      </c>
      <c r="E27" s="129"/>
      <c r="F27" s="129" t="s">
        <v>37</v>
      </c>
      <c r="G27" s="129"/>
      <c r="H27" s="129"/>
      <c r="I27" s="129" t="s">
        <v>86</v>
      </c>
      <c r="J27" s="129" t="s">
        <v>87</v>
      </c>
      <c r="K27" s="129">
        <v>9</v>
      </c>
      <c r="L27" s="129">
        <v>12</v>
      </c>
      <c r="M27" s="129">
        <v>10</v>
      </c>
      <c r="N27" s="129" t="s">
        <v>37</v>
      </c>
      <c r="O27" s="129"/>
      <c r="P27" s="129"/>
      <c r="Q27" s="129" t="s">
        <v>37</v>
      </c>
      <c r="R27" s="129"/>
      <c r="S27" s="129" t="s">
        <v>37</v>
      </c>
      <c r="T27" s="129" t="s">
        <v>37</v>
      </c>
      <c r="U27" s="129" t="s">
        <v>37</v>
      </c>
      <c r="V27" s="129"/>
      <c r="W27" s="129"/>
      <c r="X27" s="129"/>
      <c r="Y27" s="129"/>
      <c r="Z27" s="129">
        <v>204</v>
      </c>
      <c r="AA27" s="129">
        <v>674</v>
      </c>
    </row>
    <row r="28" spans="1:27" x14ac:dyDescent="0.25">
      <c r="A28" s="3"/>
      <c r="B28" s="331">
        <v>22</v>
      </c>
      <c r="C28" s="8" t="s">
        <v>124</v>
      </c>
      <c r="D28" s="129" t="s">
        <v>37</v>
      </c>
      <c r="E28" s="129"/>
      <c r="F28" s="129" t="s">
        <v>37</v>
      </c>
      <c r="G28" s="129"/>
      <c r="H28" s="129"/>
      <c r="I28" s="129" t="s">
        <v>86</v>
      </c>
      <c r="J28" s="129" t="s">
        <v>95</v>
      </c>
      <c r="K28" s="161">
        <v>0.52083333333333337</v>
      </c>
      <c r="L28" s="162">
        <v>2</v>
      </c>
      <c r="M28" s="129">
        <v>7</v>
      </c>
      <c r="N28" s="129" t="s">
        <v>37</v>
      </c>
      <c r="O28" s="129"/>
      <c r="P28" s="129"/>
      <c r="Q28" s="129" t="s">
        <v>37</v>
      </c>
      <c r="R28" s="129"/>
      <c r="S28" s="129" t="s">
        <v>37</v>
      </c>
      <c r="T28" s="129" t="s">
        <v>37</v>
      </c>
      <c r="U28" s="129" t="s">
        <v>37</v>
      </c>
      <c r="V28" s="129"/>
      <c r="W28" s="129"/>
      <c r="X28" s="129"/>
      <c r="Y28" s="129"/>
      <c r="Z28" s="129">
        <v>193</v>
      </c>
      <c r="AA28" s="129">
        <v>626</v>
      </c>
    </row>
    <row r="29" spans="1:27" x14ac:dyDescent="0.25">
      <c r="A29" s="3"/>
      <c r="B29" s="331">
        <v>23</v>
      </c>
      <c r="C29" s="7" t="s">
        <v>90</v>
      </c>
      <c r="D29" s="129" t="s">
        <v>37</v>
      </c>
      <c r="E29" s="129"/>
      <c r="F29" s="129" t="s">
        <v>37</v>
      </c>
      <c r="G29" s="129"/>
      <c r="H29" s="129"/>
      <c r="I29" s="129" t="s">
        <v>38</v>
      </c>
      <c r="J29" s="129" t="s">
        <v>89</v>
      </c>
      <c r="K29" s="129">
        <v>11</v>
      </c>
      <c r="L29" s="129">
        <v>14</v>
      </c>
      <c r="M29" s="129">
        <v>7</v>
      </c>
      <c r="N29" s="129" t="s">
        <v>37</v>
      </c>
      <c r="O29" s="129"/>
      <c r="P29" s="129"/>
      <c r="Q29" s="129" t="s">
        <v>37</v>
      </c>
      <c r="R29" s="129"/>
      <c r="S29" s="129" t="s">
        <v>37</v>
      </c>
      <c r="T29" s="129" t="s">
        <v>37</v>
      </c>
      <c r="U29" s="129" t="s">
        <v>37</v>
      </c>
      <c r="V29" s="129"/>
      <c r="W29" s="129"/>
      <c r="X29" s="129"/>
      <c r="Y29" s="129"/>
      <c r="Z29" s="129">
        <v>187</v>
      </c>
      <c r="AA29" s="129">
        <v>693</v>
      </c>
    </row>
    <row r="30" spans="1:27" x14ac:dyDescent="0.25">
      <c r="A30" s="3"/>
      <c r="B30" s="331">
        <v>24</v>
      </c>
      <c r="C30" s="7" t="s">
        <v>88</v>
      </c>
      <c r="D30" s="129" t="s">
        <v>37</v>
      </c>
      <c r="E30" s="129"/>
      <c r="F30" s="129" t="s">
        <v>37</v>
      </c>
      <c r="G30" s="129"/>
      <c r="H30" s="129"/>
      <c r="I30" s="129" t="s">
        <v>38</v>
      </c>
      <c r="J30" s="129" t="s">
        <v>89</v>
      </c>
      <c r="K30" s="129">
        <v>14</v>
      </c>
      <c r="L30" s="129">
        <v>16</v>
      </c>
      <c r="M30" s="129">
        <v>7</v>
      </c>
      <c r="N30" s="129" t="s">
        <v>37</v>
      </c>
      <c r="O30" s="129"/>
      <c r="P30" s="129"/>
      <c r="Q30" s="129" t="s">
        <v>37</v>
      </c>
      <c r="R30" s="129"/>
      <c r="S30" s="129" t="s">
        <v>37</v>
      </c>
      <c r="T30" s="129" t="s">
        <v>37</v>
      </c>
      <c r="U30" s="129" t="s">
        <v>37</v>
      </c>
      <c r="V30" s="129"/>
      <c r="W30" s="129"/>
      <c r="X30" s="129"/>
      <c r="Y30" s="129"/>
      <c r="Z30" s="129">
        <v>157</v>
      </c>
      <c r="AA30" s="129">
        <v>527</v>
      </c>
    </row>
    <row r="31" spans="1:27" x14ac:dyDescent="0.25">
      <c r="A31" s="3"/>
      <c r="B31" s="331">
        <v>25</v>
      </c>
      <c r="C31" s="7" t="s">
        <v>110</v>
      </c>
      <c r="D31" s="129" t="s">
        <v>37</v>
      </c>
      <c r="E31" s="129"/>
      <c r="F31" s="129" t="s">
        <v>37</v>
      </c>
      <c r="G31" s="129"/>
      <c r="H31" s="129"/>
      <c r="I31" s="129" t="s">
        <v>86</v>
      </c>
      <c r="J31" s="129" t="s">
        <v>106</v>
      </c>
      <c r="K31" s="162">
        <v>4</v>
      </c>
      <c r="L31" s="161">
        <v>0.22916666666666666</v>
      </c>
      <c r="M31" s="129">
        <v>22</v>
      </c>
      <c r="N31" s="129" t="s">
        <v>37</v>
      </c>
      <c r="O31" s="129"/>
      <c r="P31" s="129"/>
      <c r="Q31" s="129" t="s">
        <v>37</v>
      </c>
      <c r="R31" s="129"/>
      <c r="S31" s="129" t="s">
        <v>37</v>
      </c>
      <c r="T31" s="129" t="s">
        <v>37</v>
      </c>
      <c r="U31" s="129" t="s">
        <v>37</v>
      </c>
      <c r="V31" s="129"/>
      <c r="W31" s="129"/>
      <c r="X31" s="129"/>
      <c r="Y31" s="129"/>
      <c r="Z31" s="129">
        <v>155</v>
      </c>
      <c r="AA31" s="129">
        <v>470</v>
      </c>
    </row>
    <row r="32" spans="1:27" x14ac:dyDescent="0.25">
      <c r="A32" s="3"/>
      <c r="B32" s="331">
        <v>26</v>
      </c>
      <c r="C32" s="8" t="s">
        <v>125</v>
      </c>
      <c r="D32" s="129" t="s">
        <v>37</v>
      </c>
      <c r="E32" s="129"/>
      <c r="F32" s="129" t="s">
        <v>37</v>
      </c>
      <c r="G32" s="129"/>
      <c r="H32" s="129"/>
      <c r="I32" s="129" t="s">
        <v>86</v>
      </c>
      <c r="J32" s="129" t="s">
        <v>95</v>
      </c>
      <c r="K32" s="161">
        <v>0.1875</v>
      </c>
      <c r="L32" s="162">
        <v>6</v>
      </c>
      <c r="M32" s="129">
        <v>11</v>
      </c>
      <c r="N32" s="129" t="s">
        <v>37</v>
      </c>
      <c r="O32" s="129"/>
      <c r="P32" s="129"/>
      <c r="Q32" s="129" t="s">
        <v>37</v>
      </c>
      <c r="R32" s="129"/>
      <c r="S32" s="129" t="s">
        <v>37</v>
      </c>
      <c r="T32" s="129" t="s">
        <v>37</v>
      </c>
      <c r="U32" s="129" t="s">
        <v>37</v>
      </c>
      <c r="V32" s="129"/>
      <c r="W32" s="129"/>
      <c r="X32" s="129"/>
      <c r="Y32" s="129"/>
      <c r="Z32" s="129">
        <v>148</v>
      </c>
      <c r="AA32" s="129">
        <v>470</v>
      </c>
    </row>
    <row r="33" spans="1:28" x14ac:dyDescent="0.25">
      <c r="A33" s="3"/>
      <c r="B33" s="331">
        <v>27</v>
      </c>
      <c r="C33" s="7" t="s">
        <v>107</v>
      </c>
      <c r="D33" s="129" t="s">
        <v>37</v>
      </c>
      <c r="E33" s="129"/>
      <c r="F33" s="129" t="s">
        <v>37</v>
      </c>
      <c r="G33" s="129"/>
      <c r="H33" s="129"/>
      <c r="I33" s="129" t="s">
        <v>86</v>
      </c>
      <c r="J33" s="129" t="s">
        <v>106</v>
      </c>
      <c r="K33" s="162">
        <v>6</v>
      </c>
      <c r="L33" s="161">
        <v>0.3125</v>
      </c>
      <c r="M33" s="129">
        <v>10</v>
      </c>
      <c r="N33" s="129" t="s">
        <v>37</v>
      </c>
      <c r="O33" s="129"/>
      <c r="P33" s="129"/>
      <c r="Q33" s="129" t="s">
        <v>37</v>
      </c>
      <c r="R33" s="129"/>
      <c r="S33" s="129" t="s">
        <v>37</v>
      </c>
      <c r="T33" s="129" t="s">
        <v>37</v>
      </c>
      <c r="U33" s="129" t="s">
        <v>37</v>
      </c>
      <c r="V33" s="129"/>
      <c r="W33" s="129"/>
      <c r="X33" s="129"/>
      <c r="Y33" s="129"/>
      <c r="Z33" s="129">
        <v>135</v>
      </c>
      <c r="AA33" s="129">
        <v>404</v>
      </c>
    </row>
    <row r="34" spans="1:28" x14ac:dyDescent="0.25">
      <c r="A34" s="3"/>
      <c r="B34" s="331">
        <v>28</v>
      </c>
      <c r="C34" s="7" t="s">
        <v>105</v>
      </c>
      <c r="D34" s="129" t="s">
        <v>37</v>
      </c>
      <c r="E34" s="129"/>
      <c r="F34" s="129" t="s">
        <v>37</v>
      </c>
      <c r="G34" s="129"/>
      <c r="H34" s="129"/>
      <c r="I34" s="129" t="s">
        <v>86</v>
      </c>
      <c r="J34" s="129" t="s">
        <v>106</v>
      </c>
      <c r="K34" s="162">
        <v>2</v>
      </c>
      <c r="L34" s="161">
        <v>0.14583333333333334</v>
      </c>
      <c r="M34" s="129">
        <v>8</v>
      </c>
      <c r="N34" s="129" t="s">
        <v>37</v>
      </c>
      <c r="O34" s="129"/>
      <c r="P34" s="129"/>
      <c r="Q34" s="129" t="s">
        <v>37</v>
      </c>
      <c r="R34" s="129"/>
      <c r="S34" s="129" t="s">
        <v>37</v>
      </c>
      <c r="T34" s="129" t="s">
        <v>37</v>
      </c>
      <c r="U34" s="129" t="s">
        <v>37</v>
      </c>
      <c r="V34" s="129"/>
      <c r="W34" s="129"/>
      <c r="X34" s="129"/>
      <c r="Y34" s="129"/>
      <c r="Z34" s="129">
        <v>96</v>
      </c>
      <c r="AA34" s="129">
        <v>316</v>
      </c>
    </row>
    <row r="35" spans="1:28" x14ac:dyDescent="0.25">
      <c r="A35" s="3"/>
      <c r="B35" s="331">
        <v>29</v>
      </c>
      <c r="C35" s="7" t="s">
        <v>92</v>
      </c>
      <c r="D35" s="129" t="s">
        <v>37</v>
      </c>
      <c r="E35" s="129"/>
      <c r="F35" s="129" t="s">
        <v>37</v>
      </c>
      <c r="G35" s="129"/>
      <c r="H35" s="129"/>
      <c r="I35" s="129" t="s">
        <v>38</v>
      </c>
      <c r="J35" s="129" t="s">
        <v>93</v>
      </c>
      <c r="K35" s="129">
        <v>11</v>
      </c>
      <c r="L35" s="129">
        <v>13</v>
      </c>
      <c r="M35" s="129">
        <v>6</v>
      </c>
      <c r="N35" s="129" t="s">
        <v>37</v>
      </c>
      <c r="O35" s="129"/>
      <c r="P35" s="129"/>
      <c r="Q35" s="129" t="s">
        <v>37</v>
      </c>
      <c r="R35" s="129"/>
      <c r="S35" s="129" t="s">
        <v>37</v>
      </c>
      <c r="T35" s="129" t="s">
        <v>37</v>
      </c>
      <c r="U35" s="129" t="s">
        <v>37</v>
      </c>
      <c r="V35" s="129"/>
      <c r="W35" s="129"/>
      <c r="X35" s="129"/>
      <c r="Y35" s="129"/>
      <c r="Z35" s="129">
        <v>90</v>
      </c>
      <c r="AA35" s="129">
        <v>264</v>
      </c>
    </row>
    <row r="36" spans="1:28" x14ac:dyDescent="0.25">
      <c r="A36" s="3"/>
      <c r="B36" s="331">
        <v>30</v>
      </c>
      <c r="C36" s="242" t="s">
        <v>126</v>
      </c>
      <c r="D36" s="243" t="s">
        <v>37</v>
      </c>
      <c r="E36" s="243"/>
      <c r="F36" s="243" t="s">
        <v>37</v>
      </c>
      <c r="G36" s="243"/>
      <c r="H36" s="243"/>
      <c r="I36" s="243" t="s">
        <v>51</v>
      </c>
      <c r="J36" s="243" t="s">
        <v>63</v>
      </c>
      <c r="K36" s="244">
        <v>0.10416666666666667</v>
      </c>
      <c r="L36" s="244">
        <v>0.66666666666666663</v>
      </c>
      <c r="M36" s="243">
        <v>10</v>
      </c>
      <c r="N36" s="243" t="s">
        <v>37</v>
      </c>
      <c r="O36" s="243"/>
      <c r="P36" s="243"/>
      <c r="Q36" s="243" t="s">
        <v>37</v>
      </c>
      <c r="R36" s="243"/>
      <c r="S36" s="243" t="s">
        <v>37</v>
      </c>
      <c r="T36" s="243" t="s">
        <v>37</v>
      </c>
      <c r="U36" s="243" t="s">
        <v>37</v>
      </c>
      <c r="V36" s="243"/>
      <c r="W36" s="243"/>
      <c r="X36" s="243"/>
      <c r="Y36" s="243"/>
      <c r="Z36" s="243">
        <v>86</v>
      </c>
      <c r="AA36" s="243">
        <v>218</v>
      </c>
    </row>
    <row r="37" spans="1:28" x14ac:dyDescent="0.25">
      <c r="A37" s="3"/>
      <c r="B37" s="331">
        <v>31</v>
      </c>
      <c r="C37" s="8" t="s">
        <v>128</v>
      </c>
      <c r="D37" s="129" t="s">
        <v>37</v>
      </c>
      <c r="E37" s="129"/>
      <c r="F37" s="129" t="s">
        <v>37</v>
      </c>
      <c r="G37" s="129"/>
      <c r="H37" s="129"/>
      <c r="I37" s="129" t="s">
        <v>51</v>
      </c>
      <c r="J37" s="129" t="s">
        <v>52</v>
      </c>
      <c r="K37" s="162">
        <v>9</v>
      </c>
      <c r="L37" s="161">
        <v>0.4375</v>
      </c>
      <c r="M37" s="129">
        <v>12</v>
      </c>
      <c r="N37" s="129" t="s">
        <v>37</v>
      </c>
      <c r="O37" s="129"/>
      <c r="P37" s="129"/>
      <c r="Q37" s="129" t="s">
        <v>37</v>
      </c>
      <c r="R37" s="129"/>
      <c r="S37" s="129" t="s">
        <v>37</v>
      </c>
      <c r="T37" s="129" t="s">
        <v>37</v>
      </c>
      <c r="U37" s="129" t="s">
        <v>37</v>
      </c>
      <c r="V37" s="129"/>
      <c r="W37" s="129"/>
      <c r="X37" s="129"/>
      <c r="Y37" s="129"/>
      <c r="Z37" s="129">
        <v>64</v>
      </c>
      <c r="AA37" s="129">
        <v>175</v>
      </c>
    </row>
    <row r="38" spans="1:28" x14ac:dyDescent="0.25">
      <c r="A38" s="3"/>
      <c r="B38" s="331">
        <v>32</v>
      </c>
      <c r="C38" s="7" t="s">
        <v>114</v>
      </c>
      <c r="D38" s="129" t="s">
        <v>37</v>
      </c>
      <c r="E38" s="129"/>
      <c r="F38" s="129" t="s">
        <v>37</v>
      </c>
      <c r="G38" s="129"/>
      <c r="H38" s="129"/>
      <c r="I38" s="129" t="s">
        <v>76</v>
      </c>
      <c r="J38" s="129" t="s">
        <v>77</v>
      </c>
      <c r="K38" s="162">
        <v>2</v>
      </c>
      <c r="L38" s="161">
        <v>0.14583333333333334</v>
      </c>
      <c r="M38" s="129">
        <v>6</v>
      </c>
      <c r="N38" s="129" t="s">
        <v>37</v>
      </c>
      <c r="O38" s="129"/>
      <c r="P38" s="129"/>
      <c r="Q38" s="129" t="s">
        <v>37</v>
      </c>
      <c r="R38" s="129"/>
      <c r="S38" s="129" t="s">
        <v>37</v>
      </c>
      <c r="T38" s="129" t="s">
        <v>37</v>
      </c>
      <c r="U38" s="129" t="s">
        <v>37</v>
      </c>
      <c r="V38" s="129"/>
      <c r="W38" s="129"/>
      <c r="X38" s="129"/>
      <c r="Y38" s="129"/>
      <c r="Z38" s="129">
        <v>61</v>
      </c>
      <c r="AA38" s="129">
        <v>206</v>
      </c>
    </row>
    <row r="39" spans="1:28" x14ac:dyDescent="0.25">
      <c r="A39" s="3"/>
      <c r="B39" s="331">
        <v>33</v>
      </c>
      <c r="C39" s="8" t="s">
        <v>130</v>
      </c>
      <c r="D39" s="129" t="s">
        <v>37</v>
      </c>
      <c r="E39" s="129"/>
      <c r="F39" s="129" t="s">
        <v>37</v>
      </c>
      <c r="G39" s="129"/>
      <c r="H39" s="129"/>
      <c r="I39" s="129" t="s">
        <v>76</v>
      </c>
      <c r="J39" s="129" t="s">
        <v>77</v>
      </c>
      <c r="K39" s="162">
        <v>2</v>
      </c>
      <c r="L39" s="161">
        <v>0.14583333333333334</v>
      </c>
      <c r="M39" s="129">
        <v>6</v>
      </c>
      <c r="N39" s="129" t="s">
        <v>37</v>
      </c>
      <c r="O39" s="129"/>
      <c r="P39" s="129"/>
      <c r="Q39" s="129" t="s">
        <v>37</v>
      </c>
      <c r="R39" s="129"/>
      <c r="S39" s="129" t="s">
        <v>37</v>
      </c>
      <c r="T39" s="129" t="s">
        <v>37</v>
      </c>
      <c r="U39" s="129" t="s">
        <v>37</v>
      </c>
      <c r="V39" s="129"/>
      <c r="W39" s="129"/>
      <c r="X39" s="129"/>
      <c r="Y39" s="129"/>
      <c r="Z39" s="129">
        <v>61</v>
      </c>
      <c r="AA39" s="129">
        <v>161</v>
      </c>
    </row>
    <row r="40" spans="1:28" x14ac:dyDescent="0.25">
      <c r="A40" s="3"/>
      <c r="B40" s="331">
        <v>34</v>
      </c>
      <c r="C40" s="7" t="s">
        <v>94</v>
      </c>
      <c r="D40" s="129" t="s">
        <v>37</v>
      </c>
      <c r="E40" s="129"/>
      <c r="F40" s="129" t="s">
        <v>37</v>
      </c>
      <c r="G40" s="129"/>
      <c r="H40" s="129"/>
      <c r="I40" s="129" t="s">
        <v>57</v>
      </c>
      <c r="J40" s="129" t="s">
        <v>95</v>
      </c>
      <c r="K40" s="129">
        <v>9</v>
      </c>
      <c r="L40" s="161">
        <v>0.4375</v>
      </c>
      <c r="M40" s="129">
        <v>7</v>
      </c>
      <c r="N40" s="129" t="s">
        <v>37</v>
      </c>
      <c r="O40" s="129"/>
      <c r="P40" s="129"/>
      <c r="Q40" s="129" t="s">
        <v>37</v>
      </c>
      <c r="R40" s="129"/>
      <c r="S40" s="129" t="s">
        <v>37</v>
      </c>
      <c r="T40" s="129" t="s">
        <v>37</v>
      </c>
      <c r="U40" s="129" t="s">
        <v>37</v>
      </c>
      <c r="V40" s="129"/>
      <c r="W40" s="129"/>
      <c r="X40" s="129"/>
      <c r="Y40" s="129"/>
      <c r="Z40" s="129">
        <v>45</v>
      </c>
      <c r="AA40" s="129">
        <v>130</v>
      </c>
    </row>
    <row r="41" spans="1:28" x14ac:dyDescent="0.25">
      <c r="A41" s="3"/>
      <c r="B41" s="331">
        <v>35</v>
      </c>
      <c r="C41" s="7" t="s">
        <v>111</v>
      </c>
      <c r="D41" s="129" t="s">
        <v>37</v>
      </c>
      <c r="E41" s="129"/>
      <c r="F41" s="129" t="s">
        <v>37</v>
      </c>
      <c r="G41" s="129"/>
      <c r="H41" s="129"/>
      <c r="I41" s="129" t="s">
        <v>86</v>
      </c>
      <c r="J41" s="129" t="s">
        <v>106</v>
      </c>
      <c r="K41" s="162">
        <v>12</v>
      </c>
      <c r="L41" s="161">
        <v>6.25E-2</v>
      </c>
      <c r="M41" s="129">
        <v>13</v>
      </c>
      <c r="N41" s="129" t="s">
        <v>37</v>
      </c>
      <c r="O41" s="129"/>
      <c r="P41" s="129"/>
      <c r="Q41" s="129" t="s">
        <v>37</v>
      </c>
      <c r="R41" s="129"/>
      <c r="S41" s="129" t="s">
        <v>37</v>
      </c>
      <c r="T41" s="129" t="s">
        <v>37</v>
      </c>
      <c r="U41" s="129" t="s">
        <v>37</v>
      </c>
      <c r="V41" s="129"/>
      <c r="W41" s="129"/>
      <c r="X41" s="129"/>
      <c r="Y41" s="129"/>
      <c r="Z41" s="129">
        <v>43</v>
      </c>
      <c r="AA41" s="129">
        <v>146</v>
      </c>
    </row>
    <row r="42" spans="1:28" x14ac:dyDescent="0.25">
      <c r="A42" s="3"/>
      <c r="B42" s="331">
        <v>36</v>
      </c>
      <c r="C42" s="7" t="s">
        <v>113</v>
      </c>
      <c r="D42" s="129" t="s">
        <v>37</v>
      </c>
      <c r="E42" s="129"/>
      <c r="F42" s="129" t="s">
        <v>37</v>
      </c>
      <c r="G42" s="129"/>
      <c r="H42" s="129"/>
      <c r="I42" s="129" t="s">
        <v>76</v>
      </c>
      <c r="J42" s="129" t="s">
        <v>77</v>
      </c>
      <c r="K42" s="161">
        <v>0.52083333333333337</v>
      </c>
      <c r="L42" s="162">
        <v>2</v>
      </c>
      <c r="M42" s="129">
        <v>13</v>
      </c>
      <c r="N42" s="129" t="s">
        <v>37</v>
      </c>
      <c r="O42" s="129"/>
      <c r="P42" s="129"/>
      <c r="Q42" s="129" t="s">
        <v>37</v>
      </c>
      <c r="R42" s="129"/>
      <c r="S42" s="129" t="s">
        <v>37</v>
      </c>
      <c r="T42" s="129" t="s">
        <v>37</v>
      </c>
      <c r="U42" s="129" t="s">
        <v>37</v>
      </c>
      <c r="V42" s="129"/>
      <c r="W42" s="129"/>
      <c r="X42" s="129"/>
      <c r="Y42" s="129"/>
      <c r="Z42" s="129">
        <v>23</v>
      </c>
      <c r="AA42" s="129">
        <v>79</v>
      </c>
    </row>
    <row r="43" spans="1:28" x14ac:dyDescent="0.25">
      <c r="A43" s="3"/>
      <c r="B43" s="331">
        <v>37</v>
      </c>
      <c r="C43" s="245" t="s">
        <v>122</v>
      </c>
      <c r="D43" s="312" t="s">
        <v>37</v>
      </c>
      <c r="E43" s="312"/>
      <c r="F43" s="312" t="s">
        <v>37</v>
      </c>
      <c r="G43" s="312"/>
      <c r="H43" s="312"/>
      <c r="I43" s="312" t="s">
        <v>147</v>
      </c>
      <c r="J43" s="312" t="s">
        <v>2009</v>
      </c>
      <c r="K43" s="313">
        <v>0.41666666666666669</v>
      </c>
      <c r="L43" s="313">
        <v>0.52083333333333337</v>
      </c>
      <c r="M43" s="312">
        <v>1</v>
      </c>
      <c r="N43" s="312" t="s">
        <v>37</v>
      </c>
      <c r="O43" s="312"/>
      <c r="P43" s="312"/>
      <c r="Q43" s="312" t="s">
        <v>37</v>
      </c>
      <c r="R43" s="312"/>
      <c r="S43" s="312" t="s">
        <v>37</v>
      </c>
      <c r="T43" s="312" t="s">
        <v>37</v>
      </c>
      <c r="U43" s="312" t="s">
        <v>37</v>
      </c>
      <c r="V43" s="312"/>
      <c r="W43" s="245"/>
      <c r="X43" s="245"/>
      <c r="Y43" s="245"/>
      <c r="Z43" s="279">
        <v>23</v>
      </c>
      <c r="AA43" s="279">
        <v>79</v>
      </c>
      <c r="AB43" s="249"/>
    </row>
    <row r="44" spans="1:28" x14ac:dyDescent="0.25">
      <c r="A44" s="3"/>
      <c r="B44" s="331">
        <v>38</v>
      </c>
      <c r="C44" s="8" t="s">
        <v>127</v>
      </c>
      <c r="D44" s="99" t="s">
        <v>37</v>
      </c>
      <c r="E44" s="99"/>
      <c r="F44" s="99" t="s">
        <v>37</v>
      </c>
      <c r="G44" s="99"/>
      <c r="H44" s="99"/>
      <c r="I44" s="99" t="s">
        <v>147</v>
      </c>
      <c r="J44" s="99" t="s">
        <v>2009</v>
      </c>
      <c r="K44" s="100">
        <v>0.41666666666666669</v>
      </c>
      <c r="L44" s="100">
        <v>0.52083333333333337</v>
      </c>
      <c r="M44" s="99">
        <v>1</v>
      </c>
      <c r="N44" s="99" t="s">
        <v>37</v>
      </c>
      <c r="O44" s="99"/>
      <c r="P44" s="99"/>
      <c r="Q44" s="99" t="s">
        <v>37</v>
      </c>
      <c r="R44" s="99"/>
      <c r="S44" s="99" t="s">
        <v>37</v>
      </c>
      <c r="T44" s="99" t="s">
        <v>37</v>
      </c>
      <c r="U44" s="99" t="s">
        <v>37</v>
      </c>
      <c r="V44" s="99"/>
      <c r="W44" s="99"/>
      <c r="X44" s="99"/>
      <c r="Y44" s="99"/>
      <c r="Z44" s="99">
        <v>17</v>
      </c>
      <c r="AA44" s="99">
        <v>45</v>
      </c>
      <c r="AB44" s="84"/>
    </row>
    <row r="45" spans="1:28" x14ac:dyDescent="0.25">
      <c r="A45" s="3"/>
      <c r="B45" s="331">
        <v>39</v>
      </c>
      <c r="C45" s="7" t="s">
        <v>109</v>
      </c>
      <c r="D45" s="99" t="s">
        <v>37</v>
      </c>
      <c r="E45" s="99"/>
      <c r="F45" s="99" t="s">
        <v>37</v>
      </c>
      <c r="G45" s="99"/>
      <c r="H45" s="99"/>
      <c r="I45" s="99" t="s">
        <v>147</v>
      </c>
      <c r="J45" s="99" t="s">
        <v>2009</v>
      </c>
      <c r="K45" s="100">
        <v>0.41666666666666669</v>
      </c>
      <c r="L45" s="100">
        <v>0.52083333333333337</v>
      </c>
      <c r="M45" s="99">
        <v>1</v>
      </c>
      <c r="N45" s="99" t="s">
        <v>37</v>
      </c>
      <c r="O45" s="99"/>
      <c r="P45" s="99"/>
      <c r="Q45" s="99" t="s">
        <v>37</v>
      </c>
      <c r="R45" s="99"/>
      <c r="S45" s="99" t="s">
        <v>37</v>
      </c>
      <c r="T45" s="99" t="s">
        <v>37</v>
      </c>
      <c r="U45" s="99" t="s">
        <v>37</v>
      </c>
      <c r="V45" s="99"/>
      <c r="W45" s="99"/>
      <c r="X45" s="99"/>
      <c r="Y45" s="99"/>
      <c r="Z45" s="99">
        <v>12</v>
      </c>
      <c r="AA45" s="99">
        <v>42</v>
      </c>
    </row>
    <row r="46" spans="1:28" x14ac:dyDescent="0.25">
      <c r="A46" s="3"/>
      <c r="B46" s="331">
        <v>40</v>
      </c>
      <c r="C46" s="7" t="s">
        <v>112</v>
      </c>
      <c r="D46" s="99" t="s">
        <v>37</v>
      </c>
      <c r="E46" s="99"/>
      <c r="F46" s="99" t="s">
        <v>37</v>
      </c>
      <c r="G46" s="99"/>
      <c r="H46" s="99"/>
      <c r="I46" s="99" t="s">
        <v>147</v>
      </c>
      <c r="J46" s="99" t="s">
        <v>2009</v>
      </c>
      <c r="K46" s="100">
        <v>0.41666666666666669</v>
      </c>
      <c r="L46" s="100">
        <v>0.52083333333333337</v>
      </c>
      <c r="M46" s="99">
        <v>1</v>
      </c>
      <c r="N46" s="99" t="s">
        <v>37</v>
      </c>
      <c r="O46" s="99"/>
      <c r="P46" s="99"/>
      <c r="Q46" s="99" t="s">
        <v>37</v>
      </c>
      <c r="R46" s="99"/>
      <c r="S46" s="99" t="s">
        <v>37</v>
      </c>
      <c r="T46" s="99" t="s">
        <v>37</v>
      </c>
      <c r="U46" s="99" t="s">
        <v>37</v>
      </c>
      <c r="V46" s="99"/>
      <c r="W46" s="99"/>
      <c r="X46" s="99"/>
      <c r="Y46" s="99"/>
      <c r="Z46" s="99">
        <v>10</v>
      </c>
      <c r="AA46" s="99">
        <v>30</v>
      </c>
    </row>
    <row r="47" spans="1:28" x14ac:dyDescent="0.25">
      <c r="A47" s="3"/>
      <c r="B47" s="331">
        <v>41</v>
      </c>
      <c r="C47" s="7" t="s">
        <v>102</v>
      </c>
      <c r="D47" s="99" t="s">
        <v>37</v>
      </c>
      <c r="E47" s="99"/>
      <c r="F47" s="99" t="s">
        <v>37</v>
      </c>
      <c r="G47" s="99"/>
      <c r="H47" s="99"/>
      <c r="I47" s="99" t="s">
        <v>147</v>
      </c>
      <c r="J47" s="99" t="s">
        <v>2009</v>
      </c>
      <c r="K47" s="100">
        <v>0.41666666666666669</v>
      </c>
      <c r="L47" s="100">
        <v>0.52083333333333337</v>
      </c>
      <c r="M47" s="99">
        <v>1</v>
      </c>
      <c r="N47" s="99" t="s">
        <v>37</v>
      </c>
      <c r="O47" s="99"/>
      <c r="P47" s="99"/>
      <c r="Q47" s="99" t="s">
        <v>37</v>
      </c>
      <c r="R47" s="99"/>
      <c r="S47" s="99" t="s">
        <v>37</v>
      </c>
      <c r="T47" s="99" t="s">
        <v>37</v>
      </c>
      <c r="U47" s="99" t="s">
        <v>37</v>
      </c>
      <c r="V47" s="99"/>
      <c r="W47" s="99"/>
      <c r="X47" s="99"/>
      <c r="Y47" s="99"/>
      <c r="Z47" s="99">
        <v>8</v>
      </c>
      <c r="AA47" s="99">
        <v>35</v>
      </c>
    </row>
    <row r="48" spans="1:28" x14ac:dyDescent="0.25">
      <c r="A48" s="3"/>
      <c r="B48" s="331">
        <v>42</v>
      </c>
      <c r="C48" s="7" t="s">
        <v>84</v>
      </c>
      <c r="D48" s="99" t="s">
        <v>37</v>
      </c>
      <c r="E48" s="99"/>
      <c r="F48" s="99" t="s">
        <v>37</v>
      </c>
      <c r="G48" s="99"/>
      <c r="H48" s="99"/>
      <c r="I48" s="99" t="s">
        <v>147</v>
      </c>
      <c r="J48" s="99" t="s">
        <v>2009</v>
      </c>
      <c r="K48" s="100">
        <v>0.41666666666666669</v>
      </c>
      <c r="L48" s="100">
        <v>0.52083333333333337</v>
      </c>
      <c r="M48" s="99">
        <v>1</v>
      </c>
      <c r="N48" s="99" t="s">
        <v>37</v>
      </c>
      <c r="O48" s="99"/>
      <c r="P48" s="99"/>
      <c r="Q48" s="99" t="s">
        <v>37</v>
      </c>
      <c r="R48" s="99"/>
      <c r="S48" s="99" t="s">
        <v>37</v>
      </c>
      <c r="T48" s="99" t="s">
        <v>37</v>
      </c>
      <c r="U48" s="99" t="s">
        <v>37</v>
      </c>
      <c r="V48" s="99"/>
      <c r="W48" s="99"/>
      <c r="X48" s="99"/>
      <c r="Y48" s="99"/>
      <c r="Z48" s="99">
        <v>6</v>
      </c>
      <c r="AA48" s="99">
        <v>18</v>
      </c>
    </row>
    <row r="49" spans="1:27" x14ac:dyDescent="0.25">
      <c r="A49" s="3"/>
      <c r="B49" s="331">
        <v>43</v>
      </c>
      <c r="C49" s="7" t="s">
        <v>115</v>
      </c>
      <c r="D49" s="99" t="s">
        <v>37</v>
      </c>
      <c r="E49" s="99"/>
      <c r="F49" s="99" t="s">
        <v>37</v>
      </c>
      <c r="G49" s="99"/>
      <c r="H49" s="99"/>
      <c r="I49" s="99" t="s">
        <v>147</v>
      </c>
      <c r="J49" s="99" t="s">
        <v>2009</v>
      </c>
      <c r="K49" s="100">
        <v>0.41666666666666669</v>
      </c>
      <c r="L49" s="100">
        <v>0.52083333333333337</v>
      </c>
      <c r="M49" s="99">
        <v>1</v>
      </c>
      <c r="N49" s="99" t="s">
        <v>37</v>
      </c>
      <c r="O49" s="99"/>
      <c r="P49" s="99"/>
      <c r="Q49" s="99" t="s">
        <v>37</v>
      </c>
      <c r="R49" s="99"/>
      <c r="S49" s="99" t="s">
        <v>37</v>
      </c>
      <c r="T49" s="99" t="s">
        <v>37</v>
      </c>
      <c r="U49" s="99" t="s">
        <v>37</v>
      </c>
      <c r="V49" s="99"/>
      <c r="W49" s="99"/>
      <c r="X49" s="99"/>
      <c r="Y49" s="99"/>
      <c r="Z49" s="99">
        <v>4</v>
      </c>
      <c r="AA49" s="99">
        <v>17</v>
      </c>
    </row>
    <row r="53" spans="1:27" ht="19.5" customHeight="1" x14ac:dyDescent="0.5">
      <c r="F53" s="388" t="s">
        <v>1972</v>
      </c>
      <c r="G53" s="388"/>
      <c r="H53" s="388"/>
      <c r="I53" s="388"/>
      <c r="J53" s="388"/>
      <c r="K53" s="388"/>
      <c r="L53" s="388"/>
      <c r="M53" s="389" t="s">
        <v>1973</v>
      </c>
      <c r="N53" s="389"/>
    </row>
    <row r="54" spans="1:27" x14ac:dyDescent="0.5">
      <c r="F54" s="388"/>
      <c r="G54" s="388"/>
      <c r="H54" s="388"/>
      <c r="I54" s="388"/>
      <c r="J54" s="388"/>
      <c r="K54" s="388"/>
      <c r="L54" s="388"/>
      <c r="M54" s="389" t="s">
        <v>1974</v>
      </c>
      <c r="N54" s="389"/>
    </row>
    <row r="56" spans="1:27" x14ac:dyDescent="0.5">
      <c r="F56" s="386" t="s">
        <v>1975</v>
      </c>
      <c r="G56" s="386"/>
      <c r="H56" s="386"/>
      <c r="I56" s="387"/>
      <c r="J56" s="361" t="s">
        <v>1942</v>
      </c>
      <c r="K56" s="361"/>
      <c r="L56" s="361"/>
      <c r="M56" s="361"/>
      <c r="N56" s="361"/>
    </row>
  </sheetData>
  <sortState ref="C7:AA57">
    <sortCondition descending="1" ref="Z7:Z57"/>
    <sortCondition descending="1" ref="AA7:AA57"/>
  </sortState>
  <mergeCells count="25">
    <mergeCell ref="J56:N56"/>
    <mergeCell ref="F56:I56"/>
    <mergeCell ref="F53:L54"/>
    <mergeCell ref="M53:N53"/>
    <mergeCell ref="M54:N54"/>
    <mergeCell ref="B3:Y3"/>
    <mergeCell ref="B1:Y1"/>
    <mergeCell ref="B2:G2"/>
    <mergeCell ref="H2:L2"/>
    <mergeCell ref="M2:S2"/>
    <mergeCell ref="T2:Y2"/>
    <mergeCell ref="AC4:AC5"/>
    <mergeCell ref="B4:B6"/>
    <mergeCell ref="D4:E5"/>
    <mergeCell ref="F4:H5"/>
    <mergeCell ref="I4:J5"/>
    <mergeCell ref="K4:L5"/>
    <mergeCell ref="M4:M6"/>
    <mergeCell ref="N4:O5"/>
    <mergeCell ref="P4:P5"/>
    <mergeCell ref="Q4:R5"/>
    <mergeCell ref="S4:U5"/>
    <mergeCell ref="V4:W5"/>
    <mergeCell ref="X4:Y5"/>
    <mergeCell ref="C4:C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rightToLeft="1" workbookViewId="0">
      <pane ySplit="6" topLeftCell="A7" activePane="bottomLeft" state="frozen"/>
      <selection pane="bottomLeft" activeCell="C7" sqref="C7"/>
    </sheetView>
  </sheetViews>
  <sheetFormatPr defaultColWidth="9" defaultRowHeight="19.5" x14ac:dyDescent="0.5"/>
  <cols>
    <col min="1" max="1" width="2.42578125" style="1" customWidth="1"/>
    <col min="2" max="2" width="4.42578125" style="3" customWidth="1"/>
    <col min="3" max="3" width="17" style="3" customWidth="1"/>
    <col min="4" max="7" width="4.140625" style="3" customWidth="1"/>
    <col min="8" max="8" width="4.140625" style="2" customWidth="1"/>
    <col min="9" max="9" width="6.140625" style="3" customWidth="1"/>
    <col min="10" max="10" width="7.42578125" style="3" customWidth="1"/>
    <col min="11" max="11" width="5.42578125" style="3" customWidth="1"/>
    <col min="12" max="12" width="5" style="3" customWidth="1"/>
    <col min="13" max="13" width="6.5703125" style="3" customWidth="1"/>
    <col min="14" max="15" width="5.140625" style="3" customWidth="1"/>
    <col min="16" max="16" width="7.7109375" style="3" customWidth="1"/>
    <col min="17" max="20" width="5" style="3" customWidth="1"/>
    <col min="21" max="21" width="6.140625" style="3" customWidth="1"/>
    <col min="22" max="25" width="4.42578125" style="3" customWidth="1"/>
    <col min="26" max="26" width="5.28515625" style="114" customWidth="1"/>
    <col min="27" max="27" width="5.28515625" style="15" customWidth="1"/>
    <col min="28" max="28" width="3" style="31" bestFit="1" customWidth="1"/>
    <col min="29" max="29" width="3.7109375" style="3" bestFit="1" customWidth="1"/>
    <col min="30" max="16384" width="9" style="3"/>
  </cols>
  <sheetData>
    <row r="1" spans="1:30" ht="18.600000000000001" customHeight="1" x14ac:dyDescent="0.25">
      <c r="A1" s="3"/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05">
        <f>SUM(Z2:Z3)</f>
        <v>67</v>
      </c>
      <c r="AA1" s="125" t="s">
        <v>994</v>
      </c>
      <c r="AB1" s="123"/>
    </row>
    <row r="2" spans="1:30" s="12" customFormat="1" ht="19.149999999999999" customHeight="1" x14ac:dyDescent="0.25">
      <c r="B2" s="357" t="s">
        <v>1</v>
      </c>
      <c r="C2" s="357"/>
      <c r="D2" s="357"/>
      <c r="E2" s="357"/>
      <c r="F2" s="357"/>
      <c r="G2" s="357"/>
      <c r="H2" s="357"/>
      <c r="I2" s="357" t="s">
        <v>133</v>
      </c>
      <c r="J2" s="357"/>
      <c r="K2" s="357"/>
      <c r="L2" s="357"/>
      <c r="M2" s="357"/>
      <c r="N2" s="357"/>
      <c r="O2" s="358" t="s">
        <v>3</v>
      </c>
      <c r="P2" s="358"/>
      <c r="Q2" s="358"/>
      <c r="R2" s="358"/>
      <c r="S2" s="358"/>
      <c r="T2" s="358" t="s">
        <v>4</v>
      </c>
      <c r="U2" s="358"/>
      <c r="V2" s="358"/>
      <c r="W2" s="358"/>
      <c r="X2" s="358"/>
      <c r="Y2" s="358"/>
      <c r="Z2" s="111">
        <f>COUNTIF((Z7:Z73),"&gt;0")-COUNTIF((Z7:Z73),"&gt;=20")</f>
        <v>21</v>
      </c>
      <c r="AA2" s="103" t="s">
        <v>1936</v>
      </c>
      <c r="AB2" s="123"/>
    </row>
    <row r="3" spans="1:30" ht="18" customHeight="1" x14ac:dyDescent="0.25">
      <c r="A3" s="3"/>
      <c r="B3" s="383" t="s">
        <v>134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127">
        <f>COUNTIF(Z7:Z73,"&gt;=20")</f>
        <v>46</v>
      </c>
      <c r="AA3" s="103" t="s">
        <v>1937</v>
      </c>
      <c r="AB3" s="123"/>
    </row>
    <row r="4" spans="1:30" s="82" customFormat="1" ht="25.15" customHeight="1" x14ac:dyDescent="0.25">
      <c r="B4" s="371" t="s">
        <v>6</v>
      </c>
      <c r="C4" s="374" t="s">
        <v>7</v>
      </c>
      <c r="D4" s="348" t="s">
        <v>8</v>
      </c>
      <c r="E4" s="349"/>
      <c r="F4" s="348" t="s">
        <v>135</v>
      </c>
      <c r="G4" s="369"/>
      <c r="H4" s="349"/>
      <c r="I4" s="377" t="s">
        <v>10</v>
      </c>
      <c r="J4" s="378"/>
      <c r="K4" s="348" t="s">
        <v>11</v>
      </c>
      <c r="L4" s="349"/>
      <c r="M4" s="352" t="s">
        <v>12</v>
      </c>
      <c r="N4" s="348" t="s">
        <v>13</v>
      </c>
      <c r="O4" s="349"/>
      <c r="P4" s="352" t="s">
        <v>14</v>
      </c>
      <c r="Q4" s="348" t="s">
        <v>15</v>
      </c>
      <c r="R4" s="349"/>
      <c r="S4" s="348" t="s">
        <v>16</v>
      </c>
      <c r="T4" s="369"/>
      <c r="U4" s="349"/>
      <c r="V4" s="348" t="s">
        <v>17</v>
      </c>
      <c r="W4" s="349"/>
      <c r="X4" s="348" t="s">
        <v>18</v>
      </c>
      <c r="Y4" s="349"/>
      <c r="Z4" s="149">
        <f>COUNTIF(Q53:Q73,"*")</f>
        <v>16</v>
      </c>
      <c r="AA4" s="147" t="s">
        <v>1936</v>
      </c>
      <c r="AB4" s="156" t="s">
        <v>994</v>
      </c>
      <c r="AC4" s="390" t="s">
        <v>1941</v>
      </c>
    </row>
    <row r="5" spans="1:30" s="15" customFormat="1" ht="44.45" customHeight="1" x14ac:dyDescent="0.25">
      <c r="B5" s="372"/>
      <c r="C5" s="375"/>
      <c r="D5" s="350"/>
      <c r="E5" s="351"/>
      <c r="F5" s="350"/>
      <c r="G5" s="370"/>
      <c r="H5" s="351"/>
      <c r="I5" s="379"/>
      <c r="J5" s="380"/>
      <c r="K5" s="350"/>
      <c r="L5" s="351"/>
      <c r="M5" s="353"/>
      <c r="N5" s="350"/>
      <c r="O5" s="351"/>
      <c r="P5" s="354"/>
      <c r="Q5" s="350"/>
      <c r="R5" s="351"/>
      <c r="S5" s="350"/>
      <c r="T5" s="370"/>
      <c r="U5" s="351"/>
      <c r="V5" s="350"/>
      <c r="W5" s="351"/>
      <c r="X5" s="350"/>
      <c r="Y5" s="351"/>
      <c r="Z5" s="151">
        <f>COUNTIF(Q7:Q52,"*")</f>
        <v>46</v>
      </c>
      <c r="AA5" s="157" t="s">
        <v>1937</v>
      </c>
      <c r="AB5" s="151">
        <f>SUM(Z4:Z5)</f>
        <v>62</v>
      </c>
      <c r="AC5" s="390"/>
    </row>
    <row r="6" spans="1:30" s="15" customFormat="1" ht="61.15" customHeight="1" x14ac:dyDescent="0.25">
      <c r="B6" s="373"/>
      <c r="C6" s="376"/>
      <c r="D6" s="8" t="s">
        <v>19</v>
      </c>
      <c r="E6" s="7" t="s">
        <v>20</v>
      </c>
      <c r="F6" s="8" t="s">
        <v>21</v>
      </c>
      <c r="G6" s="8" t="s">
        <v>22</v>
      </c>
      <c r="H6" s="14" t="s">
        <v>23</v>
      </c>
      <c r="I6" s="8" t="s">
        <v>24</v>
      </c>
      <c r="J6" s="8" t="s">
        <v>25</v>
      </c>
      <c r="K6" s="8" t="s">
        <v>26</v>
      </c>
      <c r="L6" s="8" t="s">
        <v>27</v>
      </c>
      <c r="M6" s="354"/>
      <c r="N6" s="8" t="s">
        <v>20</v>
      </c>
      <c r="O6" s="8" t="s">
        <v>19</v>
      </c>
      <c r="P6" s="7" t="s">
        <v>28</v>
      </c>
      <c r="Q6" s="7" t="s">
        <v>29</v>
      </c>
      <c r="R6" s="7" t="s">
        <v>30</v>
      </c>
      <c r="S6" s="7" t="s">
        <v>31</v>
      </c>
      <c r="T6" s="7" t="s">
        <v>32</v>
      </c>
      <c r="U6" s="7" t="s">
        <v>33</v>
      </c>
      <c r="V6" s="8" t="s">
        <v>19</v>
      </c>
      <c r="W6" s="8" t="s">
        <v>20</v>
      </c>
      <c r="X6" s="8" t="s">
        <v>19</v>
      </c>
      <c r="Y6" s="8" t="s">
        <v>20</v>
      </c>
      <c r="Z6" s="104" t="s">
        <v>34</v>
      </c>
      <c r="AA6" s="104" t="s">
        <v>35</v>
      </c>
      <c r="AB6" s="123"/>
    </row>
    <row r="7" spans="1:30" s="5" customFormat="1" ht="18" customHeight="1" x14ac:dyDescent="0.25">
      <c r="B7" s="7">
        <v>1</v>
      </c>
      <c r="C7" s="7" t="s">
        <v>156</v>
      </c>
      <c r="D7" s="129" t="s">
        <v>37</v>
      </c>
      <c r="E7" s="129"/>
      <c r="F7" s="129" t="s">
        <v>37</v>
      </c>
      <c r="G7" s="129"/>
      <c r="H7" s="129"/>
      <c r="I7" s="129" t="s">
        <v>86</v>
      </c>
      <c r="J7" s="129" t="s">
        <v>1966</v>
      </c>
      <c r="K7" s="129">
        <v>9</v>
      </c>
      <c r="L7" s="161">
        <v>0.4375</v>
      </c>
      <c r="M7" s="129">
        <v>15</v>
      </c>
      <c r="N7" s="129" t="s">
        <v>37</v>
      </c>
      <c r="O7" s="129"/>
      <c r="P7" s="129"/>
      <c r="Q7" s="129" t="s">
        <v>37</v>
      </c>
      <c r="R7" s="129"/>
      <c r="S7" s="129" t="s">
        <v>37</v>
      </c>
      <c r="T7" s="129" t="s">
        <v>37</v>
      </c>
      <c r="U7" s="129" t="s">
        <v>37</v>
      </c>
      <c r="V7" s="129"/>
      <c r="W7" s="129"/>
      <c r="X7" s="129"/>
      <c r="Y7" s="129"/>
      <c r="Z7" s="129">
        <v>400</v>
      </c>
      <c r="AA7" s="129">
        <v>1282</v>
      </c>
      <c r="AB7" s="283"/>
      <c r="AD7" s="126"/>
    </row>
    <row r="8" spans="1:30" s="5" customFormat="1" ht="18" customHeight="1" x14ac:dyDescent="0.25">
      <c r="B8" s="7">
        <v>2</v>
      </c>
      <c r="C8" s="8" t="s">
        <v>196</v>
      </c>
      <c r="D8" s="129" t="s">
        <v>37</v>
      </c>
      <c r="E8" s="129"/>
      <c r="F8" s="129" t="s">
        <v>37</v>
      </c>
      <c r="G8" s="129"/>
      <c r="H8" s="129"/>
      <c r="I8" s="129" t="s">
        <v>57</v>
      </c>
      <c r="J8" s="129" t="s">
        <v>141</v>
      </c>
      <c r="K8" s="129">
        <v>18</v>
      </c>
      <c r="L8" s="129">
        <v>20</v>
      </c>
      <c r="M8" s="129">
        <v>15</v>
      </c>
      <c r="N8" s="129" t="s">
        <v>37</v>
      </c>
      <c r="O8" s="129"/>
      <c r="P8" s="129"/>
      <c r="Q8" s="129" t="s">
        <v>37</v>
      </c>
      <c r="R8" s="129"/>
      <c r="S8" s="129" t="s">
        <v>37</v>
      </c>
      <c r="T8" s="129" t="s">
        <v>37</v>
      </c>
      <c r="U8" s="129" t="s">
        <v>37</v>
      </c>
      <c r="V8" s="129"/>
      <c r="W8" s="129"/>
      <c r="X8" s="129"/>
      <c r="Y8" s="129"/>
      <c r="Z8" s="129">
        <v>187</v>
      </c>
      <c r="AA8" s="129">
        <v>556</v>
      </c>
      <c r="AB8" s="283"/>
    </row>
    <row r="9" spans="1:30" s="5" customFormat="1" ht="18" customHeight="1" x14ac:dyDescent="0.25">
      <c r="B9" s="331">
        <v>3</v>
      </c>
      <c r="C9" s="7" t="s">
        <v>167</v>
      </c>
      <c r="D9" s="129" t="s">
        <v>37</v>
      </c>
      <c r="E9" s="129"/>
      <c r="F9" s="129" t="s">
        <v>37</v>
      </c>
      <c r="G9" s="129"/>
      <c r="H9" s="129"/>
      <c r="I9" s="129" t="s">
        <v>57</v>
      </c>
      <c r="J9" s="129" t="s">
        <v>141</v>
      </c>
      <c r="K9" s="129">
        <v>10</v>
      </c>
      <c r="L9" s="129">
        <v>12</v>
      </c>
      <c r="M9" s="129">
        <v>11</v>
      </c>
      <c r="N9" s="129" t="s">
        <v>37</v>
      </c>
      <c r="O9" s="129"/>
      <c r="P9" s="129"/>
      <c r="Q9" s="129" t="s">
        <v>37</v>
      </c>
      <c r="R9" s="129"/>
      <c r="S9" s="129" t="s">
        <v>37</v>
      </c>
      <c r="T9" s="129" t="s">
        <v>37</v>
      </c>
      <c r="U9" s="129" t="s">
        <v>37</v>
      </c>
      <c r="V9" s="129"/>
      <c r="W9" s="129"/>
      <c r="X9" s="129"/>
      <c r="Y9" s="129"/>
      <c r="Z9" s="129">
        <v>172</v>
      </c>
      <c r="AA9" s="129">
        <v>604</v>
      </c>
      <c r="AB9" s="283"/>
    </row>
    <row r="10" spans="1:30" s="5" customFormat="1" ht="18" customHeight="1" x14ac:dyDescent="0.25">
      <c r="B10" s="331">
        <v>4</v>
      </c>
      <c r="C10" s="7" t="s">
        <v>161</v>
      </c>
      <c r="D10" s="129" t="s">
        <v>37</v>
      </c>
      <c r="E10" s="129"/>
      <c r="F10" s="129" t="s">
        <v>37</v>
      </c>
      <c r="G10" s="129"/>
      <c r="H10" s="129"/>
      <c r="I10" s="129" t="s">
        <v>147</v>
      </c>
      <c r="J10" s="129" t="s">
        <v>148</v>
      </c>
      <c r="K10" s="162">
        <v>3</v>
      </c>
      <c r="L10" s="161">
        <v>0.1875</v>
      </c>
      <c r="M10" s="129">
        <v>12</v>
      </c>
      <c r="N10" s="129" t="s">
        <v>37</v>
      </c>
      <c r="O10" s="129"/>
      <c r="P10" s="129"/>
      <c r="Q10" s="129" t="s">
        <v>37</v>
      </c>
      <c r="R10" s="129"/>
      <c r="S10" s="129" t="s">
        <v>37</v>
      </c>
      <c r="T10" s="129" t="s">
        <v>37</v>
      </c>
      <c r="U10" s="129" t="s">
        <v>37</v>
      </c>
      <c r="V10" s="129"/>
      <c r="W10" s="129"/>
      <c r="X10" s="129"/>
      <c r="Y10" s="129"/>
      <c r="Z10" s="129">
        <v>171</v>
      </c>
      <c r="AA10" s="129">
        <v>532</v>
      </c>
      <c r="AB10" s="283"/>
    </row>
    <row r="11" spans="1:30" s="5" customFormat="1" ht="18" customHeight="1" x14ac:dyDescent="0.25">
      <c r="B11" s="331">
        <v>5</v>
      </c>
      <c r="C11" s="7" t="s">
        <v>202</v>
      </c>
      <c r="D11" s="129" t="s">
        <v>37</v>
      </c>
      <c r="E11" s="129"/>
      <c r="F11" s="129" t="s">
        <v>37</v>
      </c>
      <c r="G11" s="129"/>
      <c r="H11" s="129"/>
      <c r="I11" s="129" t="s">
        <v>86</v>
      </c>
      <c r="J11" s="129" t="s">
        <v>137</v>
      </c>
      <c r="K11" s="162">
        <v>3</v>
      </c>
      <c r="L11" s="161">
        <v>0.1875</v>
      </c>
      <c r="M11" s="129">
        <v>14</v>
      </c>
      <c r="N11" s="129" t="s">
        <v>37</v>
      </c>
      <c r="O11" s="129"/>
      <c r="P11" s="129"/>
      <c r="Q11" s="129" t="s">
        <v>37</v>
      </c>
      <c r="R11" s="129"/>
      <c r="S11" s="129" t="s">
        <v>37</v>
      </c>
      <c r="T11" s="129" t="s">
        <v>37</v>
      </c>
      <c r="U11" s="129" t="s">
        <v>37</v>
      </c>
      <c r="V11" s="129"/>
      <c r="W11" s="129"/>
      <c r="X11" s="129"/>
      <c r="Y11" s="129"/>
      <c r="Z11" s="129">
        <v>153</v>
      </c>
      <c r="AA11" s="129">
        <v>437</v>
      </c>
      <c r="AB11" s="283"/>
    </row>
    <row r="12" spans="1:30" s="5" customFormat="1" ht="18" customHeight="1" x14ac:dyDescent="0.25">
      <c r="B12" s="331">
        <v>6</v>
      </c>
      <c r="C12" s="8" t="s">
        <v>194</v>
      </c>
      <c r="D12" s="129" t="s">
        <v>37</v>
      </c>
      <c r="E12" s="129"/>
      <c r="F12" s="129" t="s">
        <v>37</v>
      </c>
      <c r="G12" s="129"/>
      <c r="H12" s="129"/>
      <c r="I12" s="129" t="s">
        <v>57</v>
      </c>
      <c r="J12" s="129" t="s">
        <v>141</v>
      </c>
      <c r="K12" s="161">
        <v>0.64583333333333337</v>
      </c>
      <c r="L12" s="161">
        <v>0.72916666666666663</v>
      </c>
      <c r="M12" s="129">
        <v>6</v>
      </c>
      <c r="N12" s="129" t="s">
        <v>37</v>
      </c>
      <c r="O12" s="129"/>
      <c r="P12" s="129"/>
      <c r="Q12" s="129" t="s">
        <v>37</v>
      </c>
      <c r="R12" s="129"/>
      <c r="S12" s="129" t="s">
        <v>37</v>
      </c>
      <c r="T12" s="129" t="s">
        <v>37</v>
      </c>
      <c r="U12" s="129" t="s">
        <v>37</v>
      </c>
      <c r="V12" s="129"/>
      <c r="W12" s="129"/>
      <c r="X12" s="129"/>
      <c r="Y12" s="129"/>
      <c r="Z12" s="129">
        <v>144</v>
      </c>
      <c r="AA12" s="129">
        <v>466</v>
      </c>
      <c r="AB12" s="283"/>
    </row>
    <row r="13" spans="1:30" s="5" customFormat="1" ht="18" customHeight="1" x14ac:dyDescent="0.25">
      <c r="B13" s="331">
        <v>7</v>
      </c>
      <c r="C13" s="8" t="s">
        <v>183</v>
      </c>
      <c r="D13" s="129" t="s">
        <v>37</v>
      </c>
      <c r="E13" s="129"/>
      <c r="F13" s="129" t="s">
        <v>37</v>
      </c>
      <c r="G13" s="129"/>
      <c r="H13" s="129"/>
      <c r="I13" s="129" t="s">
        <v>2010</v>
      </c>
      <c r="J13" s="129" t="s">
        <v>2011</v>
      </c>
      <c r="K13" s="162">
        <v>10</v>
      </c>
      <c r="L13" s="162">
        <v>11</v>
      </c>
      <c r="M13" s="129">
        <v>3</v>
      </c>
      <c r="N13" s="129" t="s">
        <v>37</v>
      </c>
      <c r="O13" s="129"/>
      <c r="P13" s="129"/>
      <c r="Q13" s="129" t="s">
        <v>37</v>
      </c>
      <c r="R13" s="129"/>
      <c r="S13" s="129" t="s">
        <v>37</v>
      </c>
      <c r="T13" s="129" t="s">
        <v>37</v>
      </c>
      <c r="U13" s="129" t="s">
        <v>37</v>
      </c>
      <c r="V13" s="129"/>
      <c r="W13" s="129"/>
      <c r="X13" s="129"/>
      <c r="Y13" s="129"/>
      <c r="Z13" s="129">
        <v>143</v>
      </c>
      <c r="AA13" s="129">
        <v>490</v>
      </c>
      <c r="AB13" s="283"/>
    </row>
    <row r="14" spans="1:30" s="5" customFormat="1" ht="18" customHeight="1" x14ac:dyDescent="0.25">
      <c r="B14" s="331">
        <v>8</v>
      </c>
      <c r="C14" s="8" t="s">
        <v>209</v>
      </c>
      <c r="D14" s="129" t="s">
        <v>37</v>
      </c>
      <c r="E14" s="129"/>
      <c r="F14" s="129" t="s">
        <v>37</v>
      </c>
      <c r="G14" s="129"/>
      <c r="H14" s="129"/>
      <c r="I14" s="129" t="s">
        <v>147</v>
      </c>
      <c r="J14" s="129" t="s">
        <v>148</v>
      </c>
      <c r="K14" s="162">
        <v>6</v>
      </c>
      <c r="L14" s="161">
        <v>0.3125</v>
      </c>
      <c r="M14" s="129">
        <v>16</v>
      </c>
      <c r="N14" s="129" t="s">
        <v>37</v>
      </c>
      <c r="O14" s="129"/>
      <c r="P14" s="129"/>
      <c r="Q14" s="129" t="s">
        <v>37</v>
      </c>
      <c r="R14" s="129"/>
      <c r="S14" s="129" t="s">
        <v>37</v>
      </c>
      <c r="T14" s="129" t="s">
        <v>37</v>
      </c>
      <c r="U14" s="129" t="s">
        <v>37</v>
      </c>
      <c r="V14" s="129"/>
      <c r="W14" s="129"/>
      <c r="X14" s="129"/>
      <c r="Y14" s="129"/>
      <c r="Z14" s="129">
        <v>134</v>
      </c>
      <c r="AA14" s="129">
        <v>465</v>
      </c>
      <c r="AB14" s="283"/>
    </row>
    <row r="15" spans="1:30" s="5" customFormat="1" ht="18" customHeight="1" x14ac:dyDescent="0.25">
      <c r="B15" s="331">
        <v>9</v>
      </c>
      <c r="C15" s="8" t="s">
        <v>179</v>
      </c>
      <c r="D15" s="129" t="s">
        <v>37</v>
      </c>
      <c r="E15" s="129"/>
      <c r="F15" s="129" t="s">
        <v>37</v>
      </c>
      <c r="G15" s="129"/>
      <c r="H15" s="129"/>
      <c r="I15" s="129" t="s">
        <v>147</v>
      </c>
      <c r="J15" s="129" t="s">
        <v>148</v>
      </c>
      <c r="K15" s="161">
        <v>0.4375</v>
      </c>
      <c r="L15" s="162">
        <v>12</v>
      </c>
      <c r="M15" s="129">
        <v>11</v>
      </c>
      <c r="N15" s="129" t="s">
        <v>37</v>
      </c>
      <c r="O15" s="129"/>
      <c r="P15" s="129"/>
      <c r="Q15" s="129" t="s">
        <v>37</v>
      </c>
      <c r="R15" s="129"/>
      <c r="S15" s="129" t="s">
        <v>37</v>
      </c>
      <c r="T15" s="129" t="s">
        <v>37</v>
      </c>
      <c r="U15" s="129" t="s">
        <v>37</v>
      </c>
      <c r="V15" s="129"/>
      <c r="W15" s="129"/>
      <c r="X15" s="129"/>
      <c r="Y15" s="129"/>
      <c r="Z15" s="129">
        <v>125</v>
      </c>
      <c r="AA15" s="129">
        <v>371</v>
      </c>
      <c r="AB15" s="283"/>
    </row>
    <row r="16" spans="1:30" s="5" customFormat="1" ht="18" customHeight="1" x14ac:dyDescent="0.25">
      <c r="B16" s="331">
        <v>10</v>
      </c>
      <c r="C16" s="7" t="s">
        <v>140</v>
      </c>
      <c r="D16" s="129" t="s">
        <v>37</v>
      </c>
      <c r="E16" s="129"/>
      <c r="F16" s="129" t="s">
        <v>37</v>
      </c>
      <c r="G16" s="129"/>
      <c r="H16" s="129"/>
      <c r="I16" s="129" t="s">
        <v>57</v>
      </c>
      <c r="J16" s="129" t="s">
        <v>141</v>
      </c>
      <c r="K16" s="129">
        <v>13</v>
      </c>
      <c r="L16" s="129">
        <v>15</v>
      </c>
      <c r="M16" s="129">
        <v>6</v>
      </c>
      <c r="N16" s="129" t="s">
        <v>37</v>
      </c>
      <c r="O16" s="129"/>
      <c r="P16" s="129"/>
      <c r="Q16" s="129" t="s">
        <v>37</v>
      </c>
      <c r="R16" s="129"/>
      <c r="S16" s="129" t="s">
        <v>37</v>
      </c>
      <c r="T16" s="129" t="s">
        <v>37</v>
      </c>
      <c r="U16" s="129" t="s">
        <v>37</v>
      </c>
      <c r="V16" s="129"/>
      <c r="W16" s="129"/>
      <c r="X16" s="129"/>
      <c r="Y16" s="129"/>
      <c r="Z16" s="129">
        <v>113</v>
      </c>
      <c r="AA16" s="129">
        <v>334</v>
      </c>
      <c r="AB16" s="283"/>
    </row>
    <row r="17" spans="1:28" s="5" customFormat="1" ht="18" customHeight="1" x14ac:dyDescent="0.25">
      <c r="B17" s="331">
        <v>11</v>
      </c>
      <c r="C17" s="8" t="s">
        <v>195</v>
      </c>
      <c r="D17" s="129" t="s">
        <v>37</v>
      </c>
      <c r="E17" s="129"/>
      <c r="F17" s="129" t="s">
        <v>37</v>
      </c>
      <c r="G17" s="129"/>
      <c r="H17" s="129"/>
      <c r="I17" s="129" t="s">
        <v>86</v>
      </c>
      <c r="J17" s="129" t="s">
        <v>137</v>
      </c>
      <c r="K17" s="161">
        <v>0.1875</v>
      </c>
      <c r="L17" s="162">
        <v>6</v>
      </c>
      <c r="M17" s="129">
        <v>7</v>
      </c>
      <c r="N17" s="129" t="s">
        <v>37</v>
      </c>
      <c r="O17" s="129"/>
      <c r="P17" s="129"/>
      <c r="Q17" s="129" t="s">
        <v>37</v>
      </c>
      <c r="R17" s="129"/>
      <c r="S17" s="129" t="s">
        <v>37</v>
      </c>
      <c r="T17" s="129" t="s">
        <v>37</v>
      </c>
      <c r="U17" s="129" t="s">
        <v>37</v>
      </c>
      <c r="V17" s="129"/>
      <c r="W17" s="129"/>
      <c r="X17" s="129"/>
      <c r="Y17" s="129"/>
      <c r="Z17" s="129">
        <v>103</v>
      </c>
      <c r="AA17" s="129">
        <v>318</v>
      </c>
      <c r="AB17" s="283"/>
    </row>
    <row r="18" spans="1:28" s="5" customFormat="1" ht="18" customHeight="1" x14ac:dyDescent="0.25">
      <c r="B18" s="331">
        <v>12</v>
      </c>
      <c r="C18" s="8" t="s">
        <v>186</v>
      </c>
      <c r="D18" s="129" t="s">
        <v>37</v>
      </c>
      <c r="E18" s="129"/>
      <c r="F18" s="129" t="s">
        <v>37</v>
      </c>
      <c r="G18" s="129"/>
      <c r="H18" s="129"/>
      <c r="I18" s="129" t="s">
        <v>187</v>
      </c>
      <c r="J18" s="129" t="s">
        <v>188</v>
      </c>
      <c r="K18" s="162">
        <v>12</v>
      </c>
      <c r="L18" s="161">
        <v>6.25E-2</v>
      </c>
      <c r="M18" s="129">
        <v>6</v>
      </c>
      <c r="N18" s="129" t="s">
        <v>37</v>
      </c>
      <c r="O18" s="129"/>
      <c r="P18" s="129"/>
      <c r="Q18" s="129" t="s">
        <v>37</v>
      </c>
      <c r="R18" s="129"/>
      <c r="S18" s="129" t="s">
        <v>37</v>
      </c>
      <c r="T18" s="129" t="s">
        <v>37</v>
      </c>
      <c r="U18" s="129" t="s">
        <v>37</v>
      </c>
      <c r="V18" s="129"/>
      <c r="W18" s="129"/>
      <c r="X18" s="129"/>
      <c r="Y18" s="129"/>
      <c r="Z18" s="129">
        <v>102</v>
      </c>
      <c r="AA18" s="129">
        <v>320</v>
      </c>
      <c r="AB18" s="283"/>
    </row>
    <row r="19" spans="1:28" s="5" customFormat="1" ht="18" customHeight="1" x14ac:dyDescent="0.25">
      <c r="B19" s="331">
        <v>13</v>
      </c>
      <c r="C19" s="7" t="s">
        <v>160</v>
      </c>
      <c r="D19" s="129" t="s">
        <v>37</v>
      </c>
      <c r="E19" s="129"/>
      <c r="F19" s="129" t="s">
        <v>37</v>
      </c>
      <c r="G19" s="129"/>
      <c r="H19" s="129"/>
      <c r="I19" s="129" t="s">
        <v>147</v>
      </c>
      <c r="J19" s="129" t="s">
        <v>148</v>
      </c>
      <c r="K19" s="161">
        <v>6.25E-2</v>
      </c>
      <c r="L19" s="162">
        <v>3</v>
      </c>
      <c r="M19" s="129">
        <v>12</v>
      </c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 t="s">
        <v>37</v>
      </c>
      <c r="U19" s="129" t="s">
        <v>37</v>
      </c>
      <c r="V19" s="129"/>
      <c r="W19" s="129"/>
      <c r="X19" s="129"/>
      <c r="Y19" s="129"/>
      <c r="Z19" s="129">
        <v>98</v>
      </c>
      <c r="AA19" s="129">
        <v>315</v>
      </c>
      <c r="AB19" s="283"/>
    </row>
    <row r="20" spans="1:28" s="5" customFormat="1" ht="18" customHeight="1" x14ac:dyDescent="0.25">
      <c r="B20" s="331">
        <v>14</v>
      </c>
      <c r="C20" s="8" t="s">
        <v>198</v>
      </c>
      <c r="D20" s="129" t="s">
        <v>37</v>
      </c>
      <c r="E20" s="129"/>
      <c r="F20" s="129" t="s">
        <v>37</v>
      </c>
      <c r="G20" s="129"/>
      <c r="H20" s="129"/>
      <c r="I20" s="129" t="s">
        <v>76</v>
      </c>
      <c r="J20" s="129" t="s">
        <v>151</v>
      </c>
      <c r="K20" s="161">
        <v>0.1875</v>
      </c>
      <c r="L20" s="162">
        <v>6</v>
      </c>
      <c r="M20" s="129">
        <v>9</v>
      </c>
      <c r="N20" s="129" t="s">
        <v>37</v>
      </c>
      <c r="O20" s="129"/>
      <c r="P20" s="129"/>
      <c r="Q20" s="129" t="s">
        <v>37</v>
      </c>
      <c r="R20" s="129"/>
      <c r="S20" s="129" t="s">
        <v>37</v>
      </c>
      <c r="T20" s="129" t="s">
        <v>37</v>
      </c>
      <c r="U20" s="129" t="s">
        <v>37</v>
      </c>
      <c r="V20" s="129"/>
      <c r="W20" s="129"/>
      <c r="X20" s="129"/>
      <c r="Y20" s="129"/>
      <c r="Z20" s="129">
        <v>95</v>
      </c>
      <c r="AA20" s="129">
        <v>287</v>
      </c>
      <c r="AB20" s="283"/>
    </row>
    <row r="21" spans="1:28" s="5" customFormat="1" ht="18" customHeight="1" x14ac:dyDescent="0.25">
      <c r="B21" s="331">
        <v>15</v>
      </c>
      <c r="C21" s="7" t="s">
        <v>136</v>
      </c>
      <c r="D21" s="129" t="s">
        <v>37</v>
      </c>
      <c r="E21" s="129"/>
      <c r="F21" s="129" t="s">
        <v>37</v>
      </c>
      <c r="G21" s="129"/>
      <c r="H21" s="129"/>
      <c r="I21" s="129" t="s">
        <v>86</v>
      </c>
      <c r="J21" s="129" t="s">
        <v>137</v>
      </c>
      <c r="K21" s="162">
        <v>9</v>
      </c>
      <c r="L21" s="161">
        <v>0.4375</v>
      </c>
      <c r="M21" s="129">
        <v>16</v>
      </c>
      <c r="N21" s="129" t="s">
        <v>37</v>
      </c>
      <c r="O21" s="129"/>
      <c r="P21" s="129"/>
      <c r="Q21" s="129" t="s">
        <v>37</v>
      </c>
      <c r="R21" s="129"/>
      <c r="S21" s="129" t="s">
        <v>37</v>
      </c>
      <c r="T21" s="129" t="s">
        <v>37</v>
      </c>
      <c r="U21" s="129" t="s">
        <v>37</v>
      </c>
      <c r="V21" s="129"/>
      <c r="W21" s="129"/>
      <c r="X21" s="129"/>
      <c r="Y21" s="129"/>
      <c r="Z21" s="129">
        <v>84</v>
      </c>
      <c r="AA21" s="129">
        <v>295</v>
      </c>
      <c r="AB21" s="283"/>
    </row>
    <row r="22" spans="1:28" s="5" customFormat="1" ht="18" customHeight="1" x14ac:dyDescent="0.25">
      <c r="B22" s="331">
        <v>16</v>
      </c>
      <c r="C22" s="8" t="s">
        <v>146</v>
      </c>
      <c r="D22" s="129" t="s">
        <v>37</v>
      </c>
      <c r="E22" s="129"/>
      <c r="F22" s="129" t="s">
        <v>37</v>
      </c>
      <c r="G22" s="129"/>
      <c r="H22" s="129"/>
      <c r="I22" s="129" t="s">
        <v>147</v>
      </c>
      <c r="J22" s="129" t="s">
        <v>148</v>
      </c>
      <c r="K22" s="161">
        <v>0.1875</v>
      </c>
      <c r="L22" s="162">
        <v>6</v>
      </c>
      <c r="M22" s="129">
        <v>10</v>
      </c>
      <c r="N22" s="129" t="s">
        <v>37</v>
      </c>
      <c r="O22" s="129"/>
      <c r="P22" s="129"/>
      <c r="Q22" s="129" t="s">
        <v>37</v>
      </c>
      <c r="R22" s="129"/>
      <c r="S22" s="129" t="s">
        <v>37</v>
      </c>
      <c r="T22" s="129" t="s">
        <v>37</v>
      </c>
      <c r="U22" s="129" t="s">
        <v>37</v>
      </c>
      <c r="V22" s="129"/>
      <c r="W22" s="129"/>
      <c r="X22" s="129"/>
      <c r="Y22" s="129"/>
      <c r="Z22" s="129">
        <v>74</v>
      </c>
      <c r="AA22" s="129">
        <v>214</v>
      </c>
      <c r="AB22" s="283"/>
    </row>
    <row r="23" spans="1:28" s="5" customFormat="1" ht="18" customHeight="1" x14ac:dyDescent="0.25">
      <c r="A23" s="227"/>
      <c r="B23" s="331">
        <v>17</v>
      </c>
      <c r="C23" s="8" t="s">
        <v>207</v>
      </c>
      <c r="D23" s="129" t="s">
        <v>37</v>
      </c>
      <c r="E23" s="129"/>
      <c r="F23" s="129" t="s">
        <v>37</v>
      </c>
      <c r="G23" s="129"/>
      <c r="H23" s="129"/>
      <c r="I23" s="129" t="s">
        <v>86</v>
      </c>
      <c r="J23" s="129" t="s">
        <v>137</v>
      </c>
      <c r="K23" s="161">
        <v>0.4375</v>
      </c>
      <c r="L23" s="162">
        <v>12</v>
      </c>
      <c r="M23" s="129">
        <v>20</v>
      </c>
      <c r="N23" s="129" t="s">
        <v>37</v>
      </c>
      <c r="O23" s="129"/>
      <c r="P23" s="129"/>
      <c r="Q23" s="129" t="s">
        <v>37</v>
      </c>
      <c r="R23" s="129"/>
      <c r="S23" s="129" t="s">
        <v>37</v>
      </c>
      <c r="T23" s="129" t="s">
        <v>37</v>
      </c>
      <c r="U23" s="129" t="s">
        <v>37</v>
      </c>
      <c r="V23" s="129"/>
      <c r="W23" s="129"/>
      <c r="X23" s="129"/>
      <c r="Y23" s="129"/>
      <c r="Z23" s="129">
        <v>73</v>
      </c>
      <c r="AA23" s="129">
        <v>216</v>
      </c>
      <c r="AB23" s="283"/>
    </row>
    <row r="24" spans="1:28" s="5" customFormat="1" ht="18" customHeight="1" x14ac:dyDescent="0.25">
      <c r="B24" s="331">
        <v>18</v>
      </c>
      <c r="C24" s="7" t="s">
        <v>172</v>
      </c>
      <c r="D24" s="129" t="s">
        <v>37</v>
      </c>
      <c r="E24" s="129"/>
      <c r="F24" s="129" t="s">
        <v>37</v>
      </c>
      <c r="G24" s="129"/>
      <c r="H24" s="129"/>
      <c r="I24" s="129" t="s">
        <v>76</v>
      </c>
      <c r="J24" s="129" t="s">
        <v>151</v>
      </c>
      <c r="K24" s="162">
        <v>3</v>
      </c>
      <c r="L24" s="161">
        <v>0.1875</v>
      </c>
      <c r="M24" s="129">
        <v>12</v>
      </c>
      <c r="N24" s="129" t="s">
        <v>37</v>
      </c>
      <c r="O24" s="129"/>
      <c r="P24" s="129"/>
      <c r="Q24" s="129" t="s">
        <v>37</v>
      </c>
      <c r="R24" s="129"/>
      <c r="S24" s="129" t="s">
        <v>37</v>
      </c>
      <c r="T24" s="129" t="s">
        <v>37</v>
      </c>
      <c r="U24" s="129" t="s">
        <v>37</v>
      </c>
      <c r="V24" s="129"/>
      <c r="W24" s="129"/>
      <c r="X24" s="129"/>
      <c r="Y24" s="129"/>
      <c r="Z24" s="129">
        <v>72</v>
      </c>
      <c r="AA24" s="129">
        <v>244</v>
      </c>
      <c r="AB24" s="283"/>
    </row>
    <row r="25" spans="1:28" s="5" customFormat="1" ht="18" customHeight="1" x14ac:dyDescent="0.25">
      <c r="B25" s="331">
        <v>19</v>
      </c>
      <c r="C25" s="7" t="s">
        <v>150</v>
      </c>
      <c r="D25" s="129" t="s">
        <v>37</v>
      </c>
      <c r="E25" s="129"/>
      <c r="F25" s="129" t="s">
        <v>37</v>
      </c>
      <c r="G25" s="129"/>
      <c r="H25" s="129"/>
      <c r="I25" s="129" t="s">
        <v>76</v>
      </c>
      <c r="J25" s="129" t="s">
        <v>151</v>
      </c>
      <c r="K25" s="162">
        <v>9</v>
      </c>
      <c r="L25" s="161">
        <v>0.4375</v>
      </c>
      <c r="M25" s="129">
        <v>7</v>
      </c>
      <c r="N25" s="129" t="s">
        <v>37</v>
      </c>
      <c r="O25" s="129"/>
      <c r="P25" s="129"/>
      <c r="Q25" s="129" t="s">
        <v>37</v>
      </c>
      <c r="R25" s="129"/>
      <c r="S25" s="129" t="s">
        <v>37</v>
      </c>
      <c r="T25" s="129" t="s">
        <v>37</v>
      </c>
      <c r="U25" s="129" t="s">
        <v>37</v>
      </c>
      <c r="V25" s="129"/>
      <c r="W25" s="129"/>
      <c r="X25" s="129"/>
      <c r="Y25" s="129"/>
      <c r="Z25" s="129">
        <v>67</v>
      </c>
      <c r="AA25" s="129">
        <v>228</v>
      </c>
      <c r="AB25" s="283"/>
    </row>
    <row r="26" spans="1:28" s="5" customFormat="1" ht="18" customHeight="1" x14ac:dyDescent="0.25">
      <c r="B26" s="331">
        <v>20</v>
      </c>
      <c r="C26" s="8" t="s">
        <v>199</v>
      </c>
      <c r="D26" s="129" t="s">
        <v>37</v>
      </c>
      <c r="E26" s="129"/>
      <c r="F26" s="129" t="s">
        <v>37</v>
      </c>
      <c r="G26" s="129"/>
      <c r="H26" s="129"/>
      <c r="I26" s="129" t="s">
        <v>187</v>
      </c>
      <c r="J26" s="129" t="s">
        <v>188</v>
      </c>
      <c r="K26" s="161">
        <v>0.4375</v>
      </c>
      <c r="L26" s="162">
        <v>10</v>
      </c>
      <c r="M26" s="129">
        <v>7</v>
      </c>
      <c r="N26" s="129" t="s">
        <v>37</v>
      </c>
      <c r="O26" s="129"/>
      <c r="P26" s="129"/>
      <c r="Q26" s="129" t="s">
        <v>37</v>
      </c>
      <c r="R26" s="129"/>
      <c r="S26" s="129" t="s">
        <v>37</v>
      </c>
      <c r="T26" s="129" t="s">
        <v>37</v>
      </c>
      <c r="U26" s="129" t="s">
        <v>37</v>
      </c>
      <c r="V26" s="129"/>
      <c r="W26" s="129"/>
      <c r="X26" s="129"/>
      <c r="Y26" s="129"/>
      <c r="Z26" s="129">
        <v>65</v>
      </c>
      <c r="AA26" s="129">
        <v>222</v>
      </c>
      <c r="AB26" s="283"/>
    </row>
    <row r="27" spans="1:28" s="5" customFormat="1" ht="18" customHeight="1" x14ac:dyDescent="0.4">
      <c r="A27" s="16"/>
      <c r="B27" s="331">
        <v>21</v>
      </c>
      <c r="C27" s="8" t="s">
        <v>180</v>
      </c>
      <c r="D27" s="129" t="s">
        <v>37</v>
      </c>
      <c r="E27" s="129"/>
      <c r="F27" s="129" t="s">
        <v>37</v>
      </c>
      <c r="G27" s="129"/>
      <c r="H27" s="129"/>
      <c r="I27" s="129" t="s">
        <v>57</v>
      </c>
      <c r="J27" s="129" t="s">
        <v>141</v>
      </c>
      <c r="K27" s="129">
        <v>8</v>
      </c>
      <c r="L27" s="161">
        <v>0.39583333333333331</v>
      </c>
      <c r="M27" s="129">
        <v>7</v>
      </c>
      <c r="N27" s="129" t="s">
        <v>37</v>
      </c>
      <c r="O27" s="129"/>
      <c r="P27" s="129"/>
      <c r="Q27" s="129" t="s">
        <v>37</v>
      </c>
      <c r="R27" s="129"/>
      <c r="S27" s="129" t="s">
        <v>37</v>
      </c>
      <c r="T27" s="129" t="s">
        <v>37</v>
      </c>
      <c r="U27" s="129" t="s">
        <v>37</v>
      </c>
      <c r="V27" s="129"/>
      <c r="W27" s="129"/>
      <c r="X27" s="129"/>
      <c r="Y27" s="129"/>
      <c r="Z27" s="129">
        <v>65</v>
      </c>
      <c r="AA27" s="129">
        <v>208</v>
      </c>
      <c r="AB27" s="283"/>
    </row>
    <row r="28" spans="1:28" s="5" customFormat="1" ht="18" customHeight="1" x14ac:dyDescent="0.4">
      <c r="A28" s="16"/>
      <c r="B28" s="331">
        <v>22</v>
      </c>
      <c r="C28" s="7" t="s">
        <v>159</v>
      </c>
      <c r="D28" s="129" t="s">
        <v>37</v>
      </c>
      <c r="E28" s="129"/>
      <c r="F28" s="129" t="s">
        <v>37</v>
      </c>
      <c r="G28" s="129"/>
      <c r="H28" s="129"/>
      <c r="I28" s="129" t="s">
        <v>147</v>
      </c>
      <c r="J28" s="129" t="s">
        <v>148</v>
      </c>
      <c r="K28" s="162">
        <v>12</v>
      </c>
      <c r="L28" s="161">
        <v>6.25E-2</v>
      </c>
      <c r="M28" s="129">
        <v>10</v>
      </c>
      <c r="N28" s="129" t="s">
        <v>37</v>
      </c>
      <c r="O28" s="129"/>
      <c r="P28" s="129"/>
      <c r="Q28" s="129" t="s">
        <v>37</v>
      </c>
      <c r="R28" s="129"/>
      <c r="S28" s="129" t="s">
        <v>37</v>
      </c>
      <c r="T28" s="129" t="s">
        <v>37</v>
      </c>
      <c r="U28" s="129" t="s">
        <v>37</v>
      </c>
      <c r="V28" s="129"/>
      <c r="W28" s="129"/>
      <c r="X28" s="129"/>
      <c r="Y28" s="129"/>
      <c r="Z28" s="129">
        <v>64</v>
      </c>
      <c r="AA28" s="129">
        <v>195</v>
      </c>
      <c r="AB28" s="283"/>
    </row>
    <row r="29" spans="1:28" s="5" customFormat="1" ht="18" customHeight="1" x14ac:dyDescent="0.4">
      <c r="A29" s="16"/>
      <c r="B29" s="331">
        <v>23</v>
      </c>
      <c r="C29" s="8" t="s">
        <v>181</v>
      </c>
      <c r="D29" s="129" t="s">
        <v>37</v>
      </c>
      <c r="E29" s="129"/>
      <c r="F29" s="129" t="s">
        <v>37</v>
      </c>
      <c r="G29" s="129"/>
      <c r="H29" s="129"/>
      <c r="I29" s="129" t="s">
        <v>2010</v>
      </c>
      <c r="J29" s="129" t="s">
        <v>2011</v>
      </c>
      <c r="K29" s="162">
        <v>9</v>
      </c>
      <c r="L29" s="162">
        <v>10</v>
      </c>
      <c r="M29" s="129">
        <v>3</v>
      </c>
      <c r="N29" s="129" t="s">
        <v>37</v>
      </c>
      <c r="O29" s="129"/>
      <c r="P29" s="129"/>
      <c r="Q29" s="129" t="s">
        <v>37</v>
      </c>
      <c r="R29" s="129"/>
      <c r="S29" s="129" t="s">
        <v>37</v>
      </c>
      <c r="T29" s="129" t="s">
        <v>37</v>
      </c>
      <c r="U29" s="129" t="s">
        <v>37</v>
      </c>
      <c r="V29" s="129"/>
      <c r="W29" s="129"/>
      <c r="X29" s="129"/>
      <c r="Y29" s="129"/>
      <c r="Z29" s="129">
        <v>62</v>
      </c>
      <c r="AA29" s="129">
        <v>194</v>
      </c>
      <c r="AB29" s="283"/>
    </row>
    <row r="30" spans="1:28" s="5" customFormat="1" ht="18" customHeight="1" x14ac:dyDescent="0.4">
      <c r="A30" s="16"/>
      <c r="B30" s="331">
        <v>24</v>
      </c>
      <c r="C30" s="7" t="s">
        <v>154</v>
      </c>
      <c r="D30" s="129" t="s">
        <v>37</v>
      </c>
      <c r="E30" s="129"/>
      <c r="F30" s="129" t="s">
        <v>37</v>
      </c>
      <c r="G30" s="129"/>
      <c r="H30" s="129"/>
      <c r="I30" s="129" t="s">
        <v>147</v>
      </c>
      <c r="J30" s="129" t="s">
        <v>148</v>
      </c>
      <c r="K30" s="162">
        <v>9</v>
      </c>
      <c r="L30" s="161">
        <v>0.4375</v>
      </c>
      <c r="M30" s="129">
        <v>5</v>
      </c>
      <c r="N30" s="129" t="s">
        <v>37</v>
      </c>
      <c r="O30" s="129"/>
      <c r="P30" s="129"/>
      <c r="Q30" s="129" t="s">
        <v>37</v>
      </c>
      <c r="R30" s="129"/>
      <c r="S30" s="129" t="s">
        <v>37</v>
      </c>
      <c r="T30" s="129" t="s">
        <v>37</v>
      </c>
      <c r="U30" s="129" t="s">
        <v>37</v>
      </c>
      <c r="V30" s="129"/>
      <c r="W30" s="129"/>
      <c r="X30" s="129"/>
      <c r="Y30" s="129"/>
      <c r="Z30" s="129">
        <v>59</v>
      </c>
      <c r="AA30" s="129">
        <v>182</v>
      </c>
      <c r="AB30" s="283"/>
    </row>
    <row r="31" spans="1:28" s="5" customFormat="1" ht="18" customHeight="1" x14ac:dyDescent="0.4">
      <c r="A31" s="16"/>
      <c r="B31" s="331">
        <v>25</v>
      </c>
      <c r="C31" s="8" t="s">
        <v>205</v>
      </c>
      <c r="D31" s="129" t="s">
        <v>37</v>
      </c>
      <c r="E31" s="129"/>
      <c r="F31" s="129" t="s">
        <v>37</v>
      </c>
      <c r="G31" s="129"/>
      <c r="H31" s="129"/>
      <c r="I31" s="129" t="s">
        <v>187</v>
      </c>
      <c r="J31" s="129" t="s">
        <v>188</v>
      </c>
      <c r="K31" s="162">
        <v>9</v>
      </c>
      <c r="L31" s="161">
        <v>0.4375</v>
      </c>
      <c r="M31" s="129">
        <v>9</v>
      </c>
      <c r="N31" s="129" t="s">
        <v>37</v>
      </c>
      <c r="O31" s="129"/>
      <c r="P31" s="129"/>
      <c r="Q31" s="129" t="s">
        <v>37</v>
      </c>
      <c r="R31" s="129"/>
      <c r="S31" s="129" t="s">
        <v>37</v>
      </c>
      <c r="T31" s="129" t="s">
        <v>37</v>
      </c>
      <c r="U31" s="129" t="s">
        <v>37</v>
      </c>
      <c r="V31" s="129"/>
      <c r="W31" s="129"/>
      <c r="X31" s="129"/>
      <c r="Y31" s="129"/>
      <c r="Z31" s="129">
        <v>57</v>
      </c>
      <c r="AA31" s="129">
        <v>155</v>
      </c>
      <c r="AB31" s="283"/>
    </row>
    <row r="32" spans="1:28" s="5" customFormat="1" ht="18" customHeight="1" x14ac:dyDescent="0.4">
      <c r="A32" s="16"/>
      <c r="B32" s="331">
        <v>26</v>
      </c>
      <c r="C32" s="8" t="s">
        <v>192</v>
      </c>
      <c r="D32" s="129" t="s">
        <v>37</v>
      </c>
      <c r="E32" s="129"/>
      <c r="F32" s="129" t="s">
        <v>37</v>
      </c>
      <c r="G32" s="129"/>
      <c r="H32" s="129"/>
      <c r="I32" s="129" t="s">
        <v>187</v>
      </c>
      <c r="J32" s="129" t="s">
        <v>188</v>
      </c>
      <c r="K32" s="161">
        <v>0.1875</v>
      </c>
      <c r="L32" s="162">
        <v>6</v>
      </c>
      <c r="M32" s="129">
        <v>6</v>
      </c>
      <c r="N32" s="129" t="s">
        <v>37</v>
      </c>
      <c r="O32" s="129"/>
      <c r="P32" s="129"/>
      <c r="Q32" s="129" t="s">
        <v>37</v>
      </c>
      <c r="R32" s="129"/>
      <c r="S32" s="129" t="s">
        <v>37</v>
      </c>
      <c r="T32" s="129" t="s">
        <v>37</v>
      </c>
      <c r="U32" s="129" t="s">
        <v>37</v>
      </c>
      <c r="V32" s="129"/>
      <c r="W32" s="129"/>
      <c r="X32" s="129"/>
      <c r="Y32" s="129"/>
      <c r="Z32" s="129">
        <v>56</v>
      </c>
      <c r="AA32" s="129">
        <v>157</v>
      </c>
      <c r="AB32" s="283"/>
    </row>
    <row r="33" spans="1:28" s="5" customFormat="1" ht="18" customHeight="1" x14ac:dyDescent="0.4">
      <c r="A33" s="16"/>
      <c r="B33" s="331">
        <v>27</v>
      </c>
      <c r="C33" s="7" t="s">
        <v>169</v>
      </c>
      <c r="D33" s="129" t="s">
        <v>37</v>
      </c>
      <c r="E33" s="129"/>
      <c r="F33" s="129" t="s">
        <v>37</v>
      </c>
      <c r="G33" s="129"/>
      <c r="H33" s="129"/>
      <c r="I33" s="129" t="s">
        <v>76</v>
      </c>
      <c r="J33" s="129" t="s">
        <v>151</v>
      </c>
      <c r="K33" s="161">
        <v>6.25E-2</v>
      </c>
      <c r="L33" s="162">
        <v>3</v>
      </c>
      <c r="M33" s="129">
        <v>5</v>
      </c>
      <c r="N33" s="129" t="s">
        <v>37</v>
      </c>
      <c r="O33" s="129"/>
      <c r="P33" s="129"/>
      <c r="Q33" s="129" t="s">
        <v>37</v>
      </c>
      <c r="R33" s="129"/>
      <c r="S33" s="129" t="s">
        <v>37</v>
      </c>
      <c r="T33" s="129" t="s">
        <v>37</v>
      </c>
      <c r="U33" s="129" t="s">
        <v>37</v>
      </c>
      <c r="V33" s="129"/>
      <c r="W33" s="129"/>
      <c r="X33" s="129"/>
      <c r="Y33" s="129"/>
      <c r="Z33" s="129">
        <v>54</v>
      </c>
      <c r="AA33" s="129">
        <v>191</v>
      </c>
      <c r="AB33" s="283"/>
    </row>
    <row r="34" spans="1:28" s="5" customFormat="1" ht="18" customHeight="1" x14ac:dyDescent="0.4">
      <c r="A34" s="16"/>
      <c r="B34" s="331">
        <v>28</v>
      </c>
      <c r="C34" s="8" t="s">
        <v>184</v>
      </c>
      <c r="D34" s="129" t="s">
        <v>37</v>
      </c>
      <c r="E34" s="129"/>
      <c r="F34" s="129" t="s">
        <v>37</v>
      </c>
      <c r="G34" s="129"/>
      <c r="H34" s="129"/>
      <c r="I34" s="129" t="s">
        <v>2010</v>
      </c>
      <c r="J34" s="129" t="s">
        <v>2011</v>
      </c>
      <c r="K34" s="162">
        <v>12</v>
      </c>
      <c r="L34" s="162">
        <v>13</v>
      </c>
      <c r="M34" s="129">
        <v>1</v>
      </c>
      <c r="N34" s="129" t="s">
        <v>37</v>
      </c>
      <c r="O34" s="129"/>
      <c r="P34" s="129"/>
      <c r="Q34" s="129" t="s">
        <v>37</v>
      </c>
      <c r="R34" s="129"/>
      <c r="S34" s="129" t="s">
        <v>37</v>
      </c>
      <c r="T34" s="129" t="s">
        <v>37</v>
      </c>
      <c r="U34" s="129" t="s">
        <v>37</v>
      </c>
      <c r="V34" s="129"/>
      <c r="W34" s="129"/>
      <c r="X34" s="129"/>
      <c r="Y34" s="129"/>
      <c r="Z34" s="129">
        <v>53</v>
      </c>
      <c r="AA34" s="129">
        <v>173</v>
      </c>
      <c r="AB34" s="283"/>
    </row>
    <row r="35" spans="1:28" s="5" customFormat="1" ht="18" customHeight="1" x14ac:dyDescent="0.25">
      <c r="B35" s="331">
        <v>29</v>
      </c>
      <c r="C35" s="7" t="s">
        <v>165</v>
      </c>
      <c r="D35" s="129" t="s">
        <v>37</v>
      </c>
      <c r="E35" s="129"/>
      <c r="F35" s="129" t="s">
        <v>37</v>
      </c>
      <c r="G35" s="129"/>
      <c r="H35" s="129"/>
      <c r="I35" s="129" t="s">
        <v>86</v>
      </c>
      <c r="J35" s="129" t="s">
        <v>1966</v>
      </c>
      <c r="K35" s="161">
        <v>0.4375</v>
      </c>
      <c r="L35" s="162">
        <v>12</v>
      </c>
      <c r="M35" s="129">
        <v>15</v>
      </c>
      <c r="N35" s="129" t="s">
        <v>37</v>
      </c>
      <c r="O35" s="129"/>
      <c r="P35" s="129"/>
      <c r="Q35" s="129" t="s">
        <v>37</v>
      </c>
      <c r="R35" s="129"/>
      <c r="S35" s="129" t="s">
        <v>37</v>
      </c>
      <c r="T35" s="129" t="s">
        <v>37</v>
      </c>
      <c r="U35" s="129" t="s">
        <v>37</v>
      </c>
      <c r="V35" s="129"/>
      <c r="W35" s="129"/>
      <c r="X35" s="129"/>
      <c r="Y35" s="129"/>
      <c r="Z35" s="129">
        <v>51</v>
      </c>
      <c r="AA35" s="129">
        <v>150</v>
      </c>
      <c r="AB35" s="283"/>
    </row>
    <row r="36" spans="1:28" s="5" customFormat="1" ht="18" customHeight="1" x14ac:dyDescent="0.25">
      <c r="B36" s="331">
        <v>30</v>
      </c>
      <c r="C36" s="8" t="s">
        <v>204</v>
      </c>
      <c r="D36" s="129" t="s">
        <v>37</v>
      </c>
      <c r="E36" s="129"/>
      <c r="F36" s="129" t="s">
        <v>37</v>
      </c>
      <c r="G36" s="129"/>
      <c r="H36" s="129"/>
      <c r="I36" s="129" t="s">
        <v>2010</v>
      </c>
      <c r="J36" s="129" t="s">
        <v>2011</v>
      </c>
      <c r="K36" s="162">
        <v>13</v>
      </c>
      <c r="L36" s="162">
        <v>14</v>
      </c>
      <c r="M36" s="129">
        <v>1</v>
      </c>
      <c r="N36" s="129" t="s">
        <v>37</v>
      </c>
      <c r="O36" s="129"/>
      <c r="P36" s="129"/>
      <c r="Q36" s="129" t="s">
        <v>37</v>
      </c>
      <c r="R36" s="129"/>
      <c r="S36" s="129" t="s">
        <v>37</v>
      </c>
      <c r="T36" s="129" t="s">
        <v>37</v>
      </c>
      <c r="U36" s="129" t="s">
        <v>37</v>
      </c>
      <c r="V36" s="129"/>
      <c r="W36" s="129"/>
      <c r="X36" s="129"/>
      <c r="Y36" s="129"/>
      <c r="Z36" s="129">
        <v>48</v>
      </c>
      <c r="AA36" s="129">
        <v>187</v>
      </c>
      <c r="AB36" s="283"/>
    </row>
    <row r="37" spans="1:28" s="5" customFormat="1" ht="18" customHeight="1" x14ac:dyDescent="0.25">
      <c r="B37" s="331">
        <v>31</v>
      </c>
      <c r="C37" s="8" t="s">
        <v>189</v>
      </c>
      <c r="D37" s="129" t="s">
        <v>37</v>
      </c>
      <c r="E37" s="129"/>
      <c r="F37" s="129" t="s">
        <v>37</v>
      </c>
      <c r="G37" s="129"/>
      <c r="H37" s="129"/>
      <c r="I37" s="129" t="s">
        <v>187</v>
      </c>
      <c r="J37" s="129" t="s">
        <v>188</v>
      </c>
      <c r="K37" s="162">
        <v>3</v>
      </c>
      <c r="L37" s="161">
        <v>0.1875</v>
      </c>
      <c r="M37" s="129">
        <v>11</v>
      </c>
      <c r="N37" s="129" t="s">
        <v>37</v>
      </c>
      <c r="O37" s="129"/>
      <c r="P37" s="129"/>
      <c r="Q37" s="129" t="s">
        <v>37</v>
      </c>
      <c r="R37" s="129"/>
      <c r="S37" s="129" t="s">
        <v>37</v>
      </c>
      <c r="T37" s="129" t="s">
        <v>37</v>
      </c>
      <c r="U37" s="129" t="s">
        <v>37</v>
      </c>
      <c r="V37" s="129"/>
      <c r="W37" s="129"/>
      <c r="X37" s="129"/>
      <c r="Y37" s="129"/>
      <c r="Z37" s="129">
        <v>47</v>
      </c>
      <c r="AA37" s="129">
        <v>150</v>
      </c>
      <c r="AB37" s="283"/>
    </row>
    <row r="38" spans="1:28" s="5" customFormat="1" ht="18" customHeight="1" x14ac:dyDescent="0.25">
      <c r="B38" s="331">
        <v>32</v>
      </c>
      <c r="C38" s="8" t="s">
        <v>210</v>
      </c>
      <c r="D38" s="129" t="s">
        <v>37</v>
      </c>
      <c r="E38" s="129"/>
      <c r="F38" s="129" t="s">
        <v>37</v>
      </c>
      <c r="G38" s="129"/>
      <c r="H38" s="129"/>
      <c r="I38" s="129" t="s">
        <v>86</v>
      </c>
      <c r="J38" s="129" t="s">
        <v>137</v>
      </c>
      <c r="K38" s="162">
        <v>12</v>
      </c>
      <c r="L38" s="161">
        <v>6.25E-2</v>
      </c>
      <c r="M38" s="129">
        <v>13</v>
      </c>
      <c r="N38" s="129" t="s">
        <v>37</v>
      </c>
      <c r="O38" s="129"/>
      <c r="P38" s="129"/>
      <c r="Q38" s="129" t="s">
        <v>37</v>
      </c>
      <c r="R38" s="129"/>
      <c r="S38" s="129" t="s">
        <v>37</v>
      </c>
      <c r="T38" s="129" t="s">
        <v>37</v>
      </c>
      <c r="U38" s="129" t="s">
        <v>37</v>
      </c>
      <c r="V38" s="129"/>
      <c r="W38" s="129"/>
      <c r="X38" s="129"/>
      <c r="Y38" s="129"/>
      <c r="Z38" s="129">
        <v>45</v>
      </c>
      <c r="AA38" s="129">
        <v>147</v>
      </c>
      <c r="AB38" s="283"/>
    </row>
    <row r="39" spans="1:28" s="5" customFormat="1" ht="18" customHeight="1" x14ac:dyDescent="0.25">
      <c r="B39" s="331">
        <v>33</v>
      </c>
      <c r="C39" s="7" t="s">
        <v>175</v>
      </c>
      <c r="D39" s="129" t="s">
        <v>37</v>
      </c>
      <c r="E39" s="129"/>
      <c r="F39" s="129" t="s">
        <v>37</v>
      </c>
      <c r="G39" s="129"/>
      <c r="H39" s="129"/>
      <c r="I39" s="129" t="s">
        <v>76</v>
      </c>
      <c r="J39" s="129" t="s">
        <v>151</v>
      </c>
      <c r="K39" s="161">
        <v>0.4375</v>
      </c>
      <c r="L39" s="162">
        <v>12</v>
      </c>
      <c r="M39" s="129">
        <v>12</v>
      </c>
      <c r="N39" s="129" t="s">
        <v>37</v>
      </c>
      <c r="O39" s="129"/>
      <c r="P39" s="129"/>
      <c r="Q39" s="129" t="s">
        <v>37</v>
      </c>
      <c r="R39" s="129"/>
      <c r="S39" s="129" t="s">
        <v>37</v>
      </c>
      <c r="T39" s="129" t="s">
        <v>37</v>
      </c>
      <c r="U39" s="129" t="s">
        <v>37</v>
      </c>
      <c r="V39" s="129"/>
      <c r="W39" s="129"/>
      <c r="X39" s="129"/>
      <c r="Y39" s="129"/>
      <c r="Z39" s="129">
        <v>44</v>
      </c>
      <c r="AA39" s="129">
        <v>140</v>
      </c>
      <c r="AB39" s="283"/>
    </row>
    <row r="40" spans="1:28" s="5" customFormat="1" ht="18" customHeight="1" x14ac:dyDescent="0.25">
      <c r="B40" s="331">
        <v>34</v>
      </c>
      <c r="C40" s="8" t="s">
        <v>176</v>
      </c>
      <c r="D40" s="129" t="s">
        <v>37</v>
      </c>
      <c r="E40" s="129"/>
      <c r="F40" s="129" t="s">
        <v>37</v>
      </c>
      <c r="G40" s="129"/>
      <c r="H40" s="129"/>
      <c r="I40" s="129" t="s">
        <v>76</v>
      </c>
      <c r="J40" s="129" t="s">
        <v>1979</v>
      </c>
      <c r="K40" s="162">
        <v>12</v>
      </c>
      <c r="L40" s="162">
        <v>1</v>
      </c>
      <c r="M40" s="129">
        <v>1</v>
      </c>
      <c r="N40" s="129" t="s">
        <v>37</v>
      </c>
      <c r="O40" s="129"/>
      <c r="P40" s="129"/>
      <c r="Q40" s="129" t="s">
        <v>37</v>
      </c>
      <c r="R40" s="129"/>
      <c r="S40" s="129" t="s">
        <v>37</v>
      </c>
      <c r="T40" s="129" t="s">
        <v>37</v>
      </c>
      <c r="U40" s="129" t="s">
        <v>37</v>
      </c>
      <c r="V40" s="129"/>
      <c r="W40" s="129"/>
      <c r="X40" s="129"/>
      <c r="Y40" s="129"/>
      <c r="Z40" s="129">
        <v>41</v>
      </c>
      <c r="AA40" s="129">
        <v>124</v>
      </c>
      <c r="AB40" s="283"/>
    </row>
    <row r="41" spans="1:28" s="5" customFormat="1" ht="18" customHeight="1" x14ac:dyDescent="0.25">
      <c r="B41" s="331">
        <v>35</v>
      </c>
      <c r="C41" s="7" t="s">
        <v>157</v>
      </c>
      <c r="D41" s="129" t="s">
        <v>37</v>
      </c>
      <c r="E41" s="129"/>
      <c r="F41" s="129" t="s">
        <v>37</v>
      </c>
      <c r="G41" s="129"/>
      <c r="H41" s="129"/>
      <c r="I41" s="129" t="s">
        <v>76</v>
      </c>
      <c r="J41" s="129" t="s">
        <v>1979</v>
      </c>
      <c r="K41" s="162">
        <v>10</v>
      </c>
      <c r="L41" s="162">
        <v>11</v>
      </c>
      <c r="M41" s="129">
        <v>2</v>
      </c>
      <c r="N41" s="129" t="s">
        <v>37</v>
      </c>
      <c r="O41" s="129"/>
      <c r="P41" s="129"/>
      <c r="Q41" s="129" t="s">
        <v>37</v>
      </c>
      <c r="R41" s="129"/>
      <c r="S41" s="129" t="s">
        <v>37</v>
      </c>
      <c r="T41" s="129" t="s">
        <v>37</v>
      </c>
      <c r="U41" s="129" t="s">
        <v>37</v>
      </c>
      <c r="V41" s="129"/>
      <c r="W41" s="129"/>
      <c r="X41" s="129"/>
      <c r="Y41" s="129"/>
      <c r="Z41" s="129">
        <v>37</v>
      </c>
      <c r="AA41" s="129">
        <v>134</v>
      </c>
      <c r="AB41" s="283"/>
    </row>
    <row r="42" spans="1:28" s="5" customFormat="1" ht="18" customHeight="1" x14ac:dyDescent="0.25">
      <c r="B42" s="331">
        <v>36</v>
      </c>
      <c r="C42" s="7" t="s">
        <v>158</v>
      </c>
      <c r="D42" s="129" t="s">
        <v>37</v>
      </c>
      <c r="E42" s="129"/>
      <c r="F42" s="129" t="s">
        <v>37</v>
      </c>
      <c r="G42" s="129"/>
      <c r="H42" s="129"/>
      <c r="I42" s="129" t="s">
        <v>76</v>
      </c>
      <c r="J42" s="129" t="s">
        <v>1979</v>
      </c>
      <c r="K42" s="162">
        <v>11</v>
      </c>
      <c r="L42" s="162">
        <v>12</v>
      </c>
      <c r="M42" s="129">
        <v>2</v>
      </c>
      <c r="N42" s="129" t="s">
        <v>37</v>
      </c>
      <c r="O42" s="129"/>
      <c r="P42" s="129"/>
      <c r="Q42" s="129" t="s">
        <v>37</v>
      </c>
      <c r="R42" s="129"/>
      <c r="S42" s="129" t="s">
        <v>37</v>
      </c>
      <c r="T42" s="129" t="s">
        <v>37</v>
      </c>
      <c r="U42" s="129" t="s">
        <v>37</v>
      </c>
      <c r="V42" s="129"/>
      <c r="W42" s="129"/>
      <c r="X42" s="129"/>
      <c r="Y42" s="129"/>
      <c r="Z42" s="129">
        <v>35</v>
      </c>
      <c r="AA42" s="129">
        <v>98</v>
      </c>
      <c r="AB42" s="283"/>
    </row>
    <row r="43" spans="1:28" s="5" customFormat="1" ht="18" customHeight="1" x14ac:dyDescent="0.25">
      <c r="B43" s="331">
        <v>37</v>
      </c>
      <c r="C43" s="8" t="s">
        <v>185</v>
      </c>
      <c r="D43" s="129" t="s">
        <v>37</v>
      </c>
      <c r="E43" s="129"/>
      <c r="F43" s="129" t="s">
        <v>37</v>
      </c>
      <c r="G43" s="129"/>
      <c r="H43" s="129"/>
      <c r="I43" s="129" t="s">
        <v>2010</v>
      </c>
      <c r="J43" s="129" t="s">
        <v>2011</v>
      </c>
      <c r="K43" s="162">
        <v>11</v>
      </c>
      <c r="L43" s="162">
        <v>12</v>
      </c>
      <c r="M43" s="129">
        <v>4</v>
      </c>
      <c r="N43" s="129" t="s">
        <v>37</v>
      </c>
      <c r="O43" s="129"/>
      <c r="P43" s="129"/>
      <c r="Q43" s="129" t="s">
        <v>37</v>
      </c>
      <c r="R43" s="129"/>
      <c r="S43" s="129" t="s">
        <v>37</v>
      </c>
      <c r="T43" s="129" t="s">
        <v>37</v>
      </c>
      <c r="U43" s="129" t="s">
        <v>37</v>
      </c>
      <c r="V43" s="129"/>
      <c r="W43" s="129"/>
      <c r="X43" s="129"/>
      <c r="Y43" s="129"/>
      <c r="Z43" s="129">
        <v>31</v>
      </c>
      <c r="AA43" s="129">
        <v>96</v>
      </c>
      <c r="AB43" s="283"/>
    </row>
    <row r="44" spans="1:28" s="5" customFormat="1" ht="18" customHeight="1" x14ac:dyDescent="0.25">
      <c r="B44" s="331">
        <v>38</v>
      </c>
      <c r="C44" s="7" t="s">
        <v>144</v>
      </c>
      <c r="D44" s="129" t="s">
        <v>37</v>
      </c>
      <c r="E44" s="129"/>
      <c r="F44" s="129" t="s">
        <v>37</v>
      </c>
      <c r="G44" s="129"/>
      <c r="H44" s="129"/>
      <c r="I44" s="129" t="s">
        <v>76</v>
      </c>
      <c r="J44" s="129" t="s">
        <v>1979</v>
      </c>
      <c r="K44" s="162">
        <v>9</v>
      </c>
      <c r="L44" s="162">
        <v>10</v>
      </c>
      <c r="M44" s="129">
        <v>5</v>
      </c>
      <c r="N44" s="129" t="s">
        <v>37</v>
      </c>
      <c r="O44" s="129"/>
      <c r="P44" s="129"/>
      <c r="Q44" s="129" t="s">
        <v>37</v>
      </c>
      <c r="R44" s="129"/>
      <c r="S44" s="129" t="s">
        <v>37</v>
      </c>
      <c r="T44" s="129" t="s">
        <v>37</v>
      </c>
      <c r="U44" s="129" t="s">
        <v>37</v>
      </c>
      <c r="V44" s="129"/>
      <c r="W44" s="129"/>
      <c r="X44" s="129"/>
      <c r="Y44" s="129"/>
      <c r="Z44" s="129">
        <v>30</v>
      </c>
      <c r="AA44" s="129">
        <v>89</v>
      </c>
      <c r="AB44" s="283"/>
    </row>
    <row r="45" spans="1:28" s="5" customFormat="1" ht="18" customHeight="1" x14ac:dyDescent="0.25">
      <c r="B45" s="331">
        <v>39</v>
      </c>
      <c r="C45" s="8" t="s">
        <v>212</v>
      </c>
      <c r="D45" s="129" t="s">
        <v>37</v>
      </c>
      <c r="E45" s="129"/>
      <c r="F45" s="129" t="s">
        <v>37</v>
      </c>
      <c r="G45" s="129"/>
      <c r="H45" s="129"/>
      <c r="I45" s="129" t="s">
        <v>86</v>
      </c>
      <c r="J45" s="129" t="s">
        <v>137</v>
      </c>
      <c r="K45" s="161">
        <v>6.25E-2</v>
      </c>
      <c r="L45" s="162">
        <v>3</v>
      </c>
      <c r="M45" s="129">
        <v>5</v>
      </c>
      <c r="N45" s="129" t="s">
        <v>37</v>
      </c>
      <c r="O45" s="129"/>
      <c r="P45" s="129"/>
      <c r="Q45" s="129" t="s">
        <v>37</v>
      </c>
      <c r="R45" s="129"/>
      <c r="S45" s="129" t="s">
        <v>37</v>
      </c>
      <c r="T45" s="129" t="s">
        <v>37</v>
      </c>
      <c r="U45" s="129" t="s">
        <v>37</v>
      </c>
      <c r="V45" s="129"/>
      <c r="W45" s="129"/>
      <c r="X45" s="129"/>
      <c r="Y45" s="129"/>
      <c r="Z45" s="129">
        <v>27</v>
      </c>
      <c r="AA45" s="129">
        <v>92</v>
      </c>
      <c r="AB45" s="283"/>
    </row>
    <row r="46" spans="1:28" s="5" customFormat="1" ht="18" customHeight="1" x14ac:dyDescent="0.25">
      <c r="B46" s="331">
        <v>40</v>
      </c>
      <c r="C46" s="8" t="s">
        <v>182</v>
      </c>
      <c r="D46" s="129" t="s">
        <v>37</v>
      </c>
      <c r="E46" s="129"/>
      <c r="F46" s="129" t="s">
        <v>37</v>
      </c>
      <c r="G46" s="129"/>
      <c r="H46" s="129"/>
      <c r="I46" s="129" t="s">
        <v>76</v>
      </c>
      <c r="J46" s="129" t="s">
        <v>1979</v>
      </c>
      <c r="K46" s="162">
        <v>8</v>
      </c>
      <c r="L46" s="162">
        <v>9</v>
      </c>
      <c r="M46" s="129">
        <v>3</v>
      </c>
      <c r="N46" s="129" t="s">
        <v>37</v>
      </c>
      <c r="O46" s="129"/>
      <c r="P46" s="129"/>
      <c r="Q46" s="129" t="s">
        <v>37</v>
      </c>
      <c r="R46" s="129"/>
      <c r="S46" s="129" t="s">
        <v>37</v>
      </c>
      <c r="T46" s="129" t="s">
        <v>37</v>
      </c>
      <c r="U46" s="129" t="s">
        <v>37</v>
      </c>
      <c r="V46" s="129"/>
      <c r="W46" s="129"/>
      <c r="X46" s="129"/>
      <c r="Y46" s="129"/>
      <c r="Z46" s="129">
        <v>27</v>
      </c>
      <c r="AA46" s="129">
        <v>81</v>
      </c>
      <c r="AB46" s="283"/>
    </row>
    <row r="47" spans="1:28" s="5" customFormat="1" ht="18" customHeight="1" x14ac:dyDescent="0.25">
      <c r="B47" s="331">
        <v>41</v>
      </c>
      <c r="C47" s="8" t="s">
        <v>174</v>
      </c>
      <c r="D47" s="129" t="s">
        <v>37</v>
      </c>
      <c r="E47" s="129"/>
      <c r="F47" s="129" t="s">
        <v>37</v>
      </c>
      <c r="G47" s="129"/>
      <c r="H47" s="129"/>
      <c r="I47" s="129" t="s">
        <v>76</v>
      </c>
      <c r="J47" s="129" t="s">
        <v>151</v>
      </c>
      <c r="K47" s="162">
        <v>12</v>
      </c>
      <c r="L47" s="161">
        <v>6.25E-2</v>
      </c>
      <c r="M47" s="129">
        <v>5</v>
      </c>
      <c r="N47" s="129" t="s">
        <v>37</v>
      </c>
      <c r="O47" s="129"/>
      <c r="P47" s="129"/>
      <c r="Q47" s="129" t="s">
        <v>37</v>
      </c>
      <c r="R47" s="129"/>
      <c r="S47" s="129" t="s">
        <v>37</v>
      </c>
      <c r="T47" s="129" t="s">
        <v>37</v>
      </c>
      <c r="U47" s="129" t="s">
        <v>37</v>
      </c>
      <c r="V47" s="129"/>
      <c r="W47" s="129"/>
      <c r="X47" s="129"/>
      <c r="Y47" s="129"/>
      <c r="Z47" s="129">
        <v>26</v>
      </c>
      <c r="AA47" s="129">
        <v>90</v>
      </c>
      <c r="AB47" s="283"/>
    </row>
    <row r="48" spans="1:28" s="5" customFormat="1" ht="18" customHeight="1" x14ac:dyDescent="0.4">
      <c r="A48" s="16"/>
      <c r="B48" s="331">
        <v>42</v>
      </c>
      <c r="C48" s="245" t="s">
        <v>201</v>
      </c>
      <c r="D48" s="312" t="s">
        <v>37</v>
      </c>
      <c r="E48" s="312"/>
      <c r="F48" s="312" t="s">
        <v>37</v>
      </c>
      <c r="G48" s="312"/>
      <c r="H48" s="312"/>
      <c r="I48" s="312" t="s">
        <v>2010</v>
      </c>
      <c r="J48" s="312" t="s">
        <v>2012</v>
      </c>
      <c r="K48" s="314">
        <v>9</v>
      </c>
      <c r="L48" s="314">
        <v>12</v>
      </c>
      <c r="M48" s="312">
        <v>2</v>
      </c>
      <c r="N48" s="312" t="s">
        <v>37</v>
      </c>
      <c r="O48" s="312"/>
      <c r="P48" s="312"/>
      <c r="Q48" s="312" t="s">
        <v>37</v>
      </c>
      <c r="R48" s="312"/>
      <c r="S48" s="312" t="s">
        <v>37</v>
      </c>
      <c r="T48" s="312" t="s">
        <v>37</v>
      </c>
      <c r="U48" s="312" t="s">
        <v>37</v>
      </c>
      <c r="V48" s="245"/>
      <c r="W48" s="245"/>
      <c r="X48" s="245"/>
      <c r="Y48" s="245"/>
      <c r="Z48" s="279">
        <v>22</v>
      </c>
      <c r="AA48" s="279">
        <v>76</v>
      </c>
      <c r="AB48" s="250"/>
    </row>
    <row r="49" spans="1:28" s="5" customFormat="1" ht="18" customHeight="1" x14ac:dyDescent="0.4">
      <c r="A49" s="16"/>
      <c r="B49" s="331">
        <v>43</v>
      </c>
      <c r="C49" s="248" t="s">
        <v>139</v>
      </c>
      <c r="D49" s="312" t="s">
        <v>37</v>
      </c>
      <c r="E49" s="312"/>
      <c r="F49" s="312" t="s">
        <v>37</v>
      </c>
      <c r="G49" s="312"/>
      <c r="H49" s="312"/>
      <c r="I49" s="312" t="s">
        <v>2010</v>
      </c>
      <c r="J49" s="312" t="s">
        <v>2012</v>
      </c>
      <c r="K49" s="314">
        <v>9</v>
      </c>
      <c r="L49" s="314">
        <v>12</v>
      </c>
      <c r="M49" s="312">
        <v>3</v>
      </c>
      <c r="N49" s="312" t="s">
        <v>37</v>
      </c>
      <c r="O49" s="312"/>
      <c r="P49" s="312"/>
      <c r="Q49" s="312" t="s">
        <v>37</v>
      </c>
      <c r="R49" s="312"/>
      <c r="S49" s="312" t="s">
        <v>37</v>
      </c>
      <c r="T49" s="312" t="s">
        <v>37</v>
      </c>
      <c r="U49" s="312" t="s">
        <v>37</v>
      </c>
      <c r="V49" s="245"/>
      <c r="W49" s="245"/>
      <c r="X49" s="245"/>
      <c r="Y49" s="245"/>
      <c r="Z49" s="279">
        <v>22</v>
      </c>
      <c r="AA49" s="279">
        <v>68</v>
      </c>
      <c r="AB49" s="250"/>
    </row>
    <row r="50" spans="1:28" s="5" customFormat="1" ht="18" customHeight="1" x14ac:dyDescent="0.4">
      <c r="A50" s="16"/>
      <c r="B50" s="331">
        <v>44</v>
      </c>
      <c r="C50" s="245" t="s">
        <v>203</v>
      </c>
      <c r="D50" s="312" t="s">
        <v>37</v>
      </c>
      <c r="E50" s="312"/>
      <c r="F50" s="312" t="s">
        <v>37</v>
      </c>
      <c r="G50" s="312"/>
      <c r="H50" s="312"/>
      <c r="I50" s="312" t="s">
        <v>2010</v>
      </c>
      <c r="J50" s="312" t="s">
        <v>2012</v>
      </c>
      <c r="K50" s="314">
        <v>9</v>
      </c>
      <c r="L50" s="314">
        <v>12</v>
      </c>
      <c r="M50" s="312">
        <v>1</v>
      </c>
      <c r="N50" s="312" t="s">
        <v>37</v>
      </c>
      <c r="O50" s="312"/>
      <c r="P50" s="312"/>
      <c r="Q50" s="312" t="s">
        <v>37</v>
      </c>
      <c r="R50" s="312"/>
      <c r="S50" s="312" t="s">
        <v>37</v>
      </c>
      <c r="T50" s="312" t="s">
        <v>37</v>
      </c>
      <c r="U50" s="312" t="s">
        <v>37</v>
      </c>
      <c r="V50" s="245"/>
      <c r="W50" s="245"/>
      <c r="X50" s="245"/>
      <c r="Y50" s="245"/>
      <c r="Z50" s="279">
        <v>21</v>
      </c>
      <c r="AA50" s="279">
        <v>70</v>
      </c>
      <c r="AB50" s="250"/>
    </row>
    <row r="51" spans="1:28" s="5" customFormat="1" ht="18" customHeight="1" x14ac:dyDescent="0.4">
      <c r="A51" s="16"/>
      <c r="B51" s="331">
        <v>45</v>
      </c>
      <c r="C51" s="248" t="s">
        <v>170</v>
      </c>
      <c r="D51" s="312" t="s">
        <v>37</v>
      </c>
      <c r="E51" s="312"/>
      <c r="F51" s="312" t="s">
        <v>37</v>
      </c>
      <c r="G51" s="312"/>
      <c r="H51" s="312"/>
      <c r="I51" s="312" t="s">
        <v>2010</v>
      </c>
      <c r="J51" s="312" t="s">
        <v>2012</v>
      </c>
      <c r="K51" s="314">
        <v>9</v>
      </c>
      <c r="L51" s="314">
        <v>12</v>
      </c>
      <c r="M51" s="312">
        <v>1</v>
      </c>
      <c r="N51" s="312" t="s">
        <v>37</v>
      </c>
      <c r="O51" s="312"/>
      <c r="P51" s="312"/>
      <c r="Q51" s="312" t="s">
        <v>37</v>
      </c>
      <c r="R51" s="312"/>
      <c r="S51" s="312" t="s">
        <v>37</v>
      </c>
      <c r="T51" s="312" t="s">
        <v>37</v>
      </c>
      <c r="U51" s="312" t="s">
        <v>37</v>
      </c>
      <c r="V51" s="245"/>
      <c r="W51" s="245"/>
      <c r="X51" s="245"/>
      <c r="Y51" s="245"/>
      <c r="Z51" s="279">
        <v>21</v>
      </c>
      <c r="AA51" s="279">
        <v>64</v>
      </c>
      <c r="AB51" s="250"/>
    </row>
    <row r="52" spans="1:28" s="5" customFormat="1" ht="18" customHeight="1" x14ac:dyDescent="0.4">
      <c r="A52" s="16"/>
      <c r="B52" s="331">
        <v>46</v>
      </c>
      <c r="C52" s="248" t="s">
        <v>143</v>
      </c>
      <c r="D52" s="312" t="s">
        <v>37</v>
      </c>
      <c r="E52" s="312"/>
      <c r="F52" s="312" t="s">
        <v>37</v>
      </c>
      <c r="G52" s="312"/>
      <c r="H52" s="312"/>
      <c r="I52" s="312" t="s">
        <v>2010</v>
      </c>
      <c r="J52" s="312" t="s">
        <v>2012</v>
      </c>
      <c r="K52" s="314">
        <v>9</v>
      </c>
      <c r="L52" s="314">
        <v>12</v>
      </c>
      <c r="M52" s="312">
        <v>2</v>
      </c>
      <c r="N52" s="312" t="s">
        <v>37</v>
      </c>
      <c r="O52" s="312"/>
      <c r="P52" s="312"/>
      <c r="Q52" s="312" t="s">
        <v>37</v>
      </c>
      <c r="R52" s="312"/>
      <c r="S52" s="312" t="s">
        <v>37</v>
      </c>
      <c r="T52" s="312" t="s">
        <v>37</v>
      </c>
      <c r="U52" s="312" t="s">
        <v>37</v>
      </c>
      <c r="V52" s="245"/>
      <c r="W52" s="245"/>
      <c r="X52" s="245"/>
      <c r="Y52" s="245"/>
      <c r="Z52" s="279">
        <v>20</v>
      </c>
      <c r="AA52" s="279">
        <v>67</v>
      </c>
      <c r="AB52" s="250"/>
    </row>
    <row r="53" spans="1:28" s="5" customFormat="1" ht="18" customHeight="1" x14ac:dyDescent="0.4">
      <c r="A53" s="16"/>
      <c r="B53" s="331">
        <v>47</v>
      </c>
      <c r="C53" s="7" t="s">
        <v>164</v>
      </c>
      <c r="D53" s="99" t="s">
        <v>37</v>
      </c>
      <c r="E53" s="99"/>
      <c r="F53" s="99" t="s">
        <v>37</v>
      </c>
      <c r="G53" s="99"/>
      <c r="H53" s="99"/>
      <c r="I53" s="99" t="s">
        <v>2010</v>
      </c>
      <c r="J53" s="99" t="s">
        <v>2012</v>
      </c>
      <c r="K53" s="101">
        <v>9</v>
      </c>
      <c r="L53" s="101">
        <v>12</v>
      </c>
      <c r="M53" s="99">
        <v>1</v>
      </c>
      <c r="N53" s="99" t="s">
        <v>37</v>
      </c>
      <c r="O53" s="99"/>
      <c r="P53" s="99"/>
      <c r="Q53" s="99" t="s">
        <v>37</v>
      </c>
      <c r="R53" s="99"/>
      <c r="S53" s="99" t="s">
        <v>37</v>
      </c>
      <c r="T53" s="99" t="s">
        <v>37</v>
      </c>
      <c r="U53" s="99" t="s">
        <v>37</v>
      </c>
      <c r="V53" s="99"/>
      <c r="W53" s="99"/>
      <c r="X53" s="99"/>
      <c r="Y53" s="99"/>
      <c r="Z53" s="99">
        <v>19</v>
      </c>
      <c r="AA53" s="99">
        <v>55</v>
      </c>
      <c r="AB53" s="283"/>
    </row>
    <row r="54" spans="1:28" s="5" customFormat="1" ht="18" customHeight="1" x14ac:dyDescent="0.4">
      <c r="A54" s="16"/>
      <c r="B54" s="331">
        <v>48</v>
      </c>
      <c r="C54" s="8" t="s">
        <v>197</v>
      </c>
      <c r="D54" s="99" t="s">
        <v>37</v>
      </c>
      <c r="E54" s="99"/>
      <c r="F54" s="99" t="s">
        <v>37</v>
      </c>
      <c r="G54" s="99"/>
      <c r="H54" s="99"/>
      <c r="I54" s="99" t="s">
        <v>2010</v>
      </c>
      <c r="J54" s="99" t="s">
        <v>2012</v>
      </c>
      <c r="K54" s="101">
        <v>9</v>
      </c>
      <c r="L54" s="101">
        <v>12</v>
      </c>
      <c r="M54" s="99">
        <v>1</v>
      </c>
      <c r="N54" s="99" t="s">
        <v>37</v>
      </c>
      <c r="O54" s="99"/>
      <c r="P54" s="99"/>
      <c r="Q54" s="99" t="s">
        <v>37</v>
      </c>
      <c r="R54" s="99"/>
      <c r="S54" s="99" t="s">
        <v>37</v>
      </c>
      <c r="T54" s="99" t="s">
        <v>37</v>
      </c>
      <c r="U54" s="99" t="s">
        <v>37</v>
      </c>
      <c r="V54" s="99"/>
      <c r="W54" s="99"/>
      <c r="X54" s="99"/>
      <c r="Y54" s="99"/>
      <c r="Z54" s="99">
        <v>18</v>
      </c>
      <c r="AA54" s="99">
        <v>58</v>
      </c>
      <c r="AB54" s="283"/>
    </row>
    <row r="55" spans="1:28" s="5" customFormat="1" ht="18" customHeight="1" x14ac:dyDescent="0.4">
      <c r="A55" s="16"/>
      <c r="B55" s="331">
        <v>49</v>
      </c>
      <c r="C55" s="7" t="s">
        <v>162</v>
      </c>
      <c r="D55" s="99" t="s">
        <v>37</v>
      </c>
      <c r="E55" s="99"/>
      <c r="F55" s="99" t="s">
        <v>37</v>
      </c>
      <c r="G55" s="99"/>
      <c r="H55" s="99"/>
      <c r="I55" s="99" t="s">
        <v>2010</v>
      </c>
      <c r="J55" s="99" t="s">
        <v>2012</v>
      </c>
      <c r="K55" s="101">
        <v>9</v>
      </c>
      <c r="L55" s="101">
        <v>12</v>
      </c>
      <c r="M55" s="99">
        <v>1</v>
      </c>
      <c r="N55" s="99" t="s">
        <v>37</v>
      </c>
      <c r="O55" s="99"/>
      <c r="P55" s="99"/>
      <c r="Q55" s="99" t="s">
        <v>37</v>
      </c>
      <c r="R55" s="99"/>
      <c r="S55" s="99" t="s">
        <v>37</v>
      </c>
      <c r="T55" s="99" t="s">
        <v>37</v>
      </c>
      <c r="U55" s="99" t="s">
        <v>37</v>
      </c>
      <c r="V55" s="99"/>
      <c r="W55" s="99"/>
      <c r="X55" s="99"/>
      <c r="Y55" s="99"/>
      <c r="Z55" s="99">
        <v>18</v>
      </c>
      <c r="AA55" s="99">
        <v>57</v>
      </c>
      <c r="AB55" s="283"/>
    </row>
    <row r="56" spans="1:28" s="5" customFormat="1" ht="18" customHeight="1" x14ac:dyDescent="0.4">
      <c r="A56" s="16"/>
      <c r="B56" s="331">
        <v>50</v>
      </c>
      <c r="C56" s="8" t="s">
        <v>177</v>
      </c>
      <c r="D56" s="99" t="s">
        <v>37</v>
      </c>
      <c r="E56" s="99"/>
      <c r="F56" s="99" t="s">
        <v>37</v>
      </c>
      <c r="G56" s="99"/>
      <c r="H56" s="99"/>
      <c r="I56" s="99" t="s">
        <v>2010</v>
      </c>
      <c r="J56" s="99" t="s">
        <v>2012</v>
      </c>
      <c r="K56" s="101">
        <v>9</v>
      </c>
      <c r="L56" s="101">
        <v>12</v>
      </c>
      <c r="M56" s="99">
        <v>2</v>
      </c>
      <c r="N56" s="99" t="s">
        <v>37</v>
      </c>
      <c r="O56" s="99"/>
      <c r="P56" s="99"/>
      <c r="Q56" s="99" t="s">
        <v>37</v>
      </c>
      <c r="R56" s="99"/>
      <c r="S56" s="99" t="s">
        <v>37</v>
      </c>
      <c r="T56" s="99" t="s">
        <v>37</v>
      </c>
      <c r="U56" s="99" t="s">
        <v>37</v>
      </c>
      <c r="V56" s="99"/>
      <c r="W56" s="99"/>
      <c r="X56" s="99"/>
      <c r="Y56" s="99"/>
      <c r="Z56" s="99">
        <v>18</v>
      </c>
      <c r="AA56" s="99">
        <v>52</v>
      </c>
      <c r="AB56" s="283"/>
    </row>
    <row r="57" spans="1:28" s="5" customFormat="1" ht="18" customHeight="1" x14ac:dyDescent="0.4">
      <c r="A57" s="16"/>
      <c r="B57" s="331">
        <v>51</v>
      </c>
      <c r="C57" s="8" t="s">
        <v>191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>
        <v>18</v>
      </c>
      <c r="AA57" s="11">
        <v>49</v>
      </c>
      <c r="AB57" s="283"/>
    </row>
    <row r="58" spans="1:28" s="5" customFormat="1" ht="18" customHeight="1" x14ac:dyDescent="0.4">
      <c r="A58" s="16"/>
      <c r="B58" s="331">
        <v>52</v>
      </c>
      <c r="C58" s="7" t="s">
        <v>138</v>
      </c>
      <c r="D58" s="99" t="s">
        <v>37</v>
      </c>
      <c r="E58" s="99"/>
      <c r="F58" s="99" t="s">
        <v>37</v>
      </c>
      <c r="G58" s="99"/>
      <c r="H58" s="99"/>
      <c r="I58" s="99" t="s">
        <v>2010</v>
      </c>
      <c r="J58" s="99" t="s">
        <v>2012</v>
      </c>
      <c r="K58" s="101">
        <v>9</v>
      </c>
      <c r="L58" s="101">
        <v>12</v>
      </c>
      <c r="M58" s="99">
        <v>2</v>
      </c>
      <c r="N58" s="99" t="s">
        <v>37</v>
      </c>
      <c r="O58" s="99"/>
      <c r="P58" s="99"/>
      <c r="Q58" s="99" t="s">
        <v>37</v>
      </c>
      <c r="R58" s="99"/>
      <c r="S58" s="99" t="s">
        <v>37</v>
      </c>
      <c r="T58" s="99" t="s">
        <v>37</v>
      </c>
      <c r="U58" s="99" t="s">
        <v>37</v>
      </c>
      <c r="V58" s="99"/>
      <c r="W58" s="99"/>
      <c r="X58" s="99"/>
      <c r="Y58" s="99"/>
      <c r="Z58" s="99">
        <v>17</v>
      </c>
      <c r="AA58" s="99">
        <v>56</v>
      </c>
      <c r="AB58" s="283"/>
    </row>
    <row r="59" spans="1:28" s="5" customFormat="1" ht="18" customHeight="1" x14ac:dyDescent="0.4">
      <c r="A59" s="16"/>
      <c r="B59" s="331">
        <v>53</v>
      </c>
      <c r="C59" s="7" t="s">
        <v>153</v>
      </c>
      <c r="D59" s="99" t="s">
        <v>37</v>
      </c>
      <c r="E59" s="99"/>
      <c r="F59" s="99" t="s">
        <v>37</v>
      </c>
      <c r="G59" s="99"/>
      <c r="H59" s="99"/>
      <c r="I59" s="99" t="s">
        <v>2010</v>
      </c>
      <c r="J59" s="99" t="s">
        <v>2012</v>
      </c>
      <c r="K59" s="101">
        <v>9</v>
      </c>
      <c r="L59" s="101">
        <v>12</v>
      </c>
      <c r="M59" s="99">
        <v>1</v>
      </c>
      <c r="N59" s="99" t="s">
        <v>37</v>
      </c>
      <c r="O59" s="99"/>
      <c r="P59" s="99"/>
      <c r="Q59" s="99" t="s">
        <v>37</v>
      </c>
      <c r="R59" s="99"/>
      <c r="S59" s="99" t="s">
        <v>37</v>
      </c>
      <c r="T59" s="99" t="s">
        <v>37</v>
      </c>
      <c r="U59" s="99" t="s">
        <v>37</v>
      </c>
      <c r="V59" s="99"/>
      <c r="W59" s="99"/>
      <c r="X59" s="99"/>
      <c r="Y59" s="99"/>
      <c r="Z59" s="99">
        <v>16</v>
      </c>
      <c r="AA59" s="99">
        <v>44</v>
      </c>
      <c r="AB59" s="283"/>
    </row>
    <row r="60" spans="1:28" s="5" customFormat="1" ht="18" customHeight="1" x14ac:dyDescent="0.4">
      <c r="A60" s="16"/>
      <c r="B60" s="331">
        <v>54</v>
      </c>
      <c r="C60" s="7" t="s">
        <v>142</v>
      </c>
      <c r="D60" s="99" t="s">
        <v>37</v>
      </c>
      <c r="E60" s="99"/>
      <c r="F60" s="99" t="s">
        <v>37</v>
      </c>
      <c r="G60" s="99"/>
      <c r="H60" s="99"/>
      <c r="I60" s="99" t="s">
        <v>2010</v>
      </c>
      <c r="J60" s="99" t="s">
        <v>2012</v>
      </c>
      <c r="K60" s="101">
        <v>9</v>
      </c>
      <c r="L60" s="101">
        <v>12</v>
      </c>
      <c r="M60" s="99">
        <v>1</v>
      </c>
      <c r="N60" s="99" t="s">
        <v>37</v>
      </c>
      <c r="O60" s="99"/>
      <c r="P60" s="99"/>
      <c r="Q60" s="99" t="s">
        <v>37</v>
      </c>
      <c r="R60" s="99"/>
      <c r="S60" s="99" t="s">
        <v>37</v>
      </c>
      <c r="T60" s="99" t="s">
        <v>37</v>
      </c>
      <c r="U60" s="99" t="s">
        <v>37</v>
      </c>
      <c r="V60" s="99"/>
      <c r="W60" s="99"/>
      <c r="X60" s="99"/>
      <c r="Y60" s="99"/>
      <c r="Z60" s="99">
        <v>15</v>
      </c>
      <c r="AA60" s="99">
        <v>40</v>
      </c>
      <c r="AB60" s="283"/>
    </row>
    <row r="61" spans="1:28" s="5" customFormat="1" ht="18" customHeight="1" x14ac:dyDescent="0.4">
      <c r="A61" s="16"/>
      <c r="B61" s="331">
        <v>55</v>
      </c>
      <c r="C61" s="7" t="s">
        <v>145</v>
      </c>
      <c r="D61" s="99" t="s">
        <v>37</v>
      </c>
      <c r="E61" s="99"/>
      <c r="F61" s="99" t="s">
        <v>37</v>
      </c>
      <c r="G61" s="99"/>
      <c r="H61" s="99"/>
      <c r="I61" s="99" t="s">
        <v>2010</v>
      </c>
      <c r="J61" s="99" t="s">
        <v>2012</v>
      </c>
      <c r="K61" s="101">
        <v>9</v>
      </c>
      <c r="L61" s="101">
        <v>12</v>
      </c>
      <c r="M61" s="99">
        <v>1</v>
      </c>
      <c r="N61" s="99" t="s">
        <v>37</v>
      </c>
      <c r="O61" s="99"/>
      <c r="P61" s="99"/>
      <c r="Q61" s="99" t="s">
        <v>37</v>
      </c>
      <c r="R61" s="99"/>
      <c r="S61" s="99" t="s">
        <v>37</v>
      </c>
      <c r="T61" s="99" t="s">
        <v>37</v>
      </c>
      <c r="U61" s="99" t="s">
        <v>37</v>
      </c>
      <c r="V61" s="99"/>
      <c r="W61" s="99"/>
      <c r="X61" s="99"/>
      <c r="Y61" s="99"/>
      <c r="Z61" s="99">
        <v>14</v>
      </c>
      <c r="AA61" s="99">
        <v>48</v>
      </c>
      <c r="AB61" s="283"/>
    </row>
    <row r="62" spans="1:28" s="5" customFormat="1" ht="18" customHeight="1" x14ac:dyDescent="0.4">
      <c r="A62" s="16"/>
      <c r="B62" s="331">
        <v>56</v>
      </c>
      <c r="C62" s="7" t="s">
        <v>155</v>
      </c>
      <c r="D62" s="99" t="s">
        <v>37</v>
      </c>
      <c r="E62" s="99"/>
      <c r="F62" s="99" t="s">
        <v>37</v>
      </c>
      <c r="G62" s="99"/>
      <c r="H62" s="99"/>
      <c r="I62" s="99" t="s">
        <v>2010</v>
      </c>
      <c r="J62" s="99" t="s">
        <v>2012</v>
      </c>
      <c r="K62" s="101">
        <v>9</v>
      </c>
      <c r="L62" s="101">
        <v>12</v>
      </c>
      <c r="M62" s="99">
        <v>1</v>
      </c>
      <c r="N62" s="99" t="s">
        <v>37</v>
      </c>
      <c r="O62" s="99"/>
      <c r="P62" s="99"/>
      <c r="Q62" s="99" t="s">
        <v>37</v>
      </c>
      <c r="R62" s="99"/>
      <c r="S62" s="99" t="s">
        <v>37</v>
      </c>
      <c r="T62" s="99" t="s">
        <v>37</v>
      </c>
      <c r="U62" s="99" t="s">
        <v>37</v>
      </c>
      <c r="V62" s="99"/>
      <c r="W62" s="99"/>
      <c r="X62" s="99"/>
      <c r="Y62" s="99"/>
      <c r="Z62" s="99">
        <v>13</v>
      </c>
      <c r="AA62" s="99">
        <v>41</v>
      </c>
      <c r="AB62" s="283"/>
    </row>
    <row r="63" spans="1:28" s="5" customFormat="1" ht="18" customHeight="1" x14ac:dyDescent="0.4">
      <c r="A63" s="16"/>
      <c r="B63" s="331">
        <v>57</v>
      </c>
      <c r="C63" s="7" t="s">
        <v>163</v>
      </c>
      <c r="D63" s="99" t="s">
        <v>37</v>
      </c>
      <c r="E63" s="99"/>
      <c r="F63" s="99" t="s">
        <v>37</v>
      </c>
      <c r="G63" s="99"/>
      <c r="H63" s="99"/>
      <c r="I63" s="99" t="s">
        <v>2010</v>
      </c>
      <c r="J63" s="99" t="s">
        <v>2012</v>
      </c>
      <c r="K63" s="101">
        <v>9</v>
      </c>
      <c r="L63" s="101">
        <v>12</v>
      </c>
      <c r="M63" s="99">
        <v>1</v>
      </c>
      <c r="N63" s="99" t="s">
        <v>37</v>
      </c>
      <c r="O63" s="99"/>
      <c r="P63" s="99"/>
      <c r="Q63" s="99" t="s">
        <v>37</v>
      </c>
      <c r="R63" s="99"/>
      <c r="S63" s="99" t="s">
        <v>37</v>
      </c>
      <c r="T63" s="99" t="s">
        <v>37</v>
      </c>
      <c r="U63" s="99" t="s">
        <v>37</v>
      </c>
      <c r="V63" s="99"/>
      <c r="W63" s="99"/>
      <c r="X63" s="99"/>
      <c r="Y63" s="99"/>
      <c r="Z63" s="99">
        <v>12</v>
      </c>
      <c r="AA63" s="99">
        <v>32</v>
      </c>
      <c r="AB63" s="283"/>
    </row>
    <row r="64" spans="1:28" s="5" customFormat="1" ht="18" customHeight="1" x14ac:dyDescent="0.4">
      <c r="A64" s="16"/>
      <c r="B64" s="331">
        <v>58</v>
      </c>
      <c r="C64" s="7" t="s">
        <v>171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>
        <v>11</v>
      </c>
      <c r="AA64" s="11">
        <v>38</v>
      </c>
      <c r="AB64" s="283"/>
    </row>
    <row r="65" spans="1:28" s="5" customFormat="1" ht="18" customHeight="1" x14ac:dyDescent="0.4">
      <c r="A65" s="16"/>
      <c r="B65" s="331">
        <v>59</v>
      </c>
      <c r="C65" s="8" t="s">
        <v>208</v>
      </c>
      <c r="D65" s="99" t="s">
        <v>37</v>
      </c>
      <c r="E65" s="99"/>
      <c r="F65" s="99" t="s">
        <v>37</v>
      </c>
      <c r="G65" s="99"/>
      <c r="H65" s="99"/>
      <c r="I65" s="99" t="s">
        <v>2010</v>
      </c>
      <c r="J65" s="99" t="s">
        <v>2012</v>
      </c>
      <c r="K65" s="101">
        <v>9</v>
      </c>
      <c r="L65" s="101">
        <v>12</v>
      </c>
      <c r="M65" s="99">
        <v>1</v>
      </c>
      <c r="N65" s="99" t="s">
        <v>37</v>
      </c>
      <c r="O65" s="99"/>
      <c r="P65" s="99"/>
      <c r="Q65" s="99" t="s">
        <v>37</v>
      </c>
      <c r="R65" s="99"/>
      <c r="S65" s="99" t="s">
        <v>37</v>
      </c>
      <c r="T65" s="99" t="s">
        <v>37</v>
      </c>
      <c r="U65" s="99" t="s">
        <v>37</v>
      </c>
      <c r="V65" s="99"/>
      <c r="W65" s="99"/>
      <c r="X65" s="99"/>
      <c r="Y65" s="99"/>
      <c r="Z65" s="99">
        <v>11</v>
      </c>
      <c r="AA65" s="99">
        <v>33</v>
      </c>
      <c r="AB65" s="283"/>
    </row>
    <row r="66" spans="1:28" s="5" customFormat="1" ht="18" customHeight="1" x14ac:dyDescent="0.4">
      <c r="A66" s="16"/>
      <c r="B66" s="331">
        <v>60</v>
      </c>
      <c r="C66" s="7" t="s">
        <v>168</v>
      </c>
      <c r="D66" s="99" t="s">
        <v>37</v>
      </c>
      <c r="E66" s="99"/>
      <c r="F66" s="99" t="s">
        <v>37</v>
      </c>
      <c r="G66" s="99"/>
      <c r="H66" s="99"/>
      <c r="I66" s="99" t="s">
        <v>2010</v>
      </c>
      <c r="J66" s="99" t="s">
        <v>2012</v>
      </c>
      <c r="K66" s="101">
        <v>9</v>
      </c>
      <c r="L66" s="101">
        <v>12</v>
      </c>
      <c r="M66" s="99">
        <v>1</v>
      </c>
      <c r="N66" s="99" t="s">
        <v>37</v>
      </c>
      <c r="O66" s="99"/>
      <c r="P66" s="99"/>
      <c r="Q66" s="99" t="s">
        <v>37</v>
      </c>
      <c r="R66" s="99"/>
      <c r="S66" s="99" t="s">
        <v>37</v>
      </c>
      <c r="T66" s="99" t="s">
        <v>37</v>
      </c>
      <c r="U66" s="99" t="s">
        <v>37</v>
      </c>
      <c r="V66" s="99"/>
      <c r="W66" s="99"/>
      <c r="X66" s="99"/>
      <c r="Y66" s="99"/>
      <c r="Z66" s="99">
        <v>11</v>
      </c>
      <c r="AA66" s="99">
        <v>30</v>
      </c>
      <c r="AB66" s="283"/>
    </row>
    <row r="67" spans="1:28" s="5" customFormat="1" ht="18" customHeight="1" x14ac:dyDescent="0.4">
      <c r="A67" s="16"/>
      <c r="B67" s="331">
        <v>61</v>
      </c>
      <c r="C67" s="7" t="s">
        <v>149</v>
      </c>
      <c r="D67" s="99" t="s">
        <v>37</v>
      </c>
      <c r="E67" s="99"/>
      <c r="F67" s="99" t="s">
        <v>37</v>
      </c>
      <c r="G67" s="99"/>
      <c r="H67" s="99"/>
      <c r="I67" s="99" t="s">
        <v>2010</v>
      </c>
      <c r="J67" s="99" t="s">
        <v>2012</v>
      </c>
      <c r="K67" s="101">
        <v>9</v>
      </c>
      <c r="L67" s="101">
        <v>12</v>
      </c>
      <c r="M67" s="99">
        <v>1</v>
      </c>
      <c r="N67" s="99" t="s">
        <v>37</v>
      </c>
      <c r="O67" s="99"/>
      <c r="P67" s="99"/>
      <c r="Q67" s="99" t="s">
        <v>37</v>
      </c>
      <c r="R67" s="99"/>
      <c r="S67" s="99" t="s">
        <v>37</v>
      </c>
      <c r="T67" s="99" t="s">
        <v>37</v>
      </c>
      <c r="U67" s="99" t="s">
        <v>37</v>
      </c>
      <c r="V67" s="99"/>
      <c r="W67" s="99"/>
      <c r="X67" s="99"/>
      <c r="Y67" s="99"/>
      <c r="Z67" s="99">
        <v>10</v>
      </c>
      <c r="AA67" s="99">
        <v>34</v>
      </c>
      <c r="AB67" s="283"/>
    </row>
    <row r="68" spans="1:28" s="5" customFormat="1" ht="18" customHeight="1" x14ac:dyDescent="0.4">
      <c r="A68" s="16"/>
      <c r="B68" s="331">
        <v>62</v>
      </c>
      <c r="C68" s="8" t="s">
        <v>190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>
        <v>10</v>
      </c>
      <c r="AA68" s="11">
        <v>34</v>
      </c>
      <c r="AB68" s="283"/>
    </row>
    <row r="69" spans="1:28" s="5" customFormat="1" ht="18" customHeight="1" x14ac:dyDescent="0.4">
      <c r="A69" s="16"/>
      <c r="B69" s="331">
        <v>63</v>
      </c>
      <c r="C69" s="7" t="s">
        <v>152</v>
      </c>
      <c r="D69" s="99" t="s">
        <v>37</v>
      </c>
      <c r="E69" s="99"/>
      <c r="F69" s="99" t="s">
        <v>37</v>
      </c>
      <c r="G69" s="99"/>
      <c r="H69" s="99"/>
      <c r="I69" s="99" t="s">
        <v>2010</v>
      </c>
      <c r="J69" s="99" t="s">
        <v>2012</v>
      </c>
      <c r="K69" s="101">
        <v>9</v>
      </c>
      <c r="L69" s="101">
        <v>12</v>
      </c>
      <c r="M69" s="99">
        <v>1</v>
      </c>
      <c r="N69" s="99" t="s">
        <v>37</v>
      </c>
      <c r="O69" s="99"/>
      <c r="P69" s="99"/>
      <c r="Q69" s="99" t="s">
        <v>37</v>
      </c>
      <c r="R69" s="99"/>
      <c r="S69" s="99" t="s">
        <v>37</v>
      </c>
      <c r="T69" s="99" t="s">
        <v>37</v>
      </c>
      <c r="U69" s="99" t="s">
        <v>37</v>
      </c>
      <c r="V69" s="99"/>
      <c r="W69" s="99"/>
      <c r="X69" s="99"/>
      <c r="Y69" s="99"/>
      <c r="Z69" s="99">
        <v>9</v>
      </c>
      <c r="AA69" s="99">
        <v>31</v>
      </c>
      <c r="AB69" s="283"/>
    </row>
    <row r="70" spans="1:28" s="5" customFormat="1" ht="18" customHeight="1" x14ac:dyDescent="0.4">
      <c r="A70" s="16"/>
      <c r="B70" s="331">
        <v>64</v>
      </c>
      <c r="C70" s="8" t="s">
        <v>178</v>
      </c>
      <c r="D70" s="99" t="s">
        <v>37</v>
      </c>
      <c r="E70" s="99"/>
      <c r="F70" s="99" t="s">
        <v>37</v>
      </c>
      <c r="G70" s="99"/>
      <c r="H70" s="99"/>
      <c r="I70" s="99" t="s">
        <v>2010</v>
      </c>
      <c r="J70" s="99" t="s">
        <v>2012</v>
      </c>
      <c r="K70" s="101">
        <v>9</v>
      </c>
      <c r="L70" s="101">
        <v>12</v>
      </c>
      <c r="M70" s="99">
        <v>1</v>
      </c>
      <c r="N70" s="99" t="s">
        <v>37</v>
      </c>
      <c r="O70" s="99"/>
      <c r="P70" s="99"/>
      <c r="Q70" s="99" t="s">
        <v>37</v>
      </c>
      <c r="R70" s="99"/>
      <c r="S70" s="99" t="s">
        <v>37</v>
      </c>
      <c r="T70" s="99" t="s">
        <v>37</v>
      </c>
      <c r="U70" s="99" t="s">
        <v>37</v>
      </c>
      <c r="V70" s="99"/>
      <c r="W70" s="99"/>
      <c r="X70" s="99"/>
      <c r="Y70" s="99"/>
      <c r="Z70" s="99">
        <v>9</v>
      </c>
      <c r="AA70" s="99">
        <v>28</v>
      </c>
      <c r="AB70" s="283"/>
    </row>
    <row r="71" spans="1:28" s="5" customFormat="1" ht="18" customHeight="1" x14ac:dyDescent="0.4">
      <c r="A71" s="16"/>
      <c r="B71" s="331">
        <v>65</v>
      </c>
      <c r="C71" s="7" t="s">
        <v>166</v>
      </c>
      <c r="D71" s="99" t="s">
        <v>37</v>
      </c>
      <c r="E71" s="99"/>
      <c r="F71" s="99" t="s">
        <v>37</v>
      </c>
      <c r="G71" s="99"/>
      <c r="H71" s="99"/>
      <c r="I71" s="99" t="s">
        <v>2010</v>
      </c>
      <c r="J71" s="99" t="s">
        <v>2012</v>
      </c>
      <c r="K71" s="101">
        <v>9</v>
      </c>
      <c r="L71" s="101">
        <v>12</v>
      </c>
      <c r="M71" s="99">
        <v>1</v>
      </c>
      <c r="N71" s="99" t="s">
        <v>37</v>
      </c>
      <c r="O71" s="99"/>
      <c r="P71" s="99"/>
      <c r="Q71" s="99" t="s">
        <v>37</v>
      </c>
      <c r="R71" s="99"/>
      <c r="S71" s="99" t="s">
        <v>37</v>
      </c>
      <c r="T71" s="99" t="s">
        <v>37</v>
      </c>
      <c r="U71" s="99" t="s">
        <v>37</v>
      </c>
      <c r="V71" s="99"/>
      <c r="W71" s="99"/>
      <c r="X71" s="99"/>
      <c r="Y71" s="99"/>
      <c r="Z71" s="99">
        <v>5</v>
      </c>
      <c r="AA71" s="99">
        <v>17</v>
      </c>
      <c r="AB71" s="283"/>
    </row>
    <row r="72" spans="1:28" s="5" customFormat="1" ht="18" customHeight="1" x14ac:dyDescent="0.4">
      <c r="A72" s="16"/>
      <c r="B72" s="331">
        <v>66</v>
      </c>
      <c r="C72" s="7" t="s">
        <v>173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>
        <v>4</v>
      </c>
      <c r="AA72" s="11">
        <v>12</v>
      </c>
      <c r="AB72" s="283"/>
    </row>
    <row r="73" spans="1:28" s="5" customFormat="1" ht="18" customHeight="1" x14ac:dyDescent="0.4">
      <c r="A73" s="16"/>
      <c r="B73" s="331">
        <v>67</v>
      </c>
      <c r="C73" s="8" t="s">
        <v>193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>
        <v>1</v>
      </c>
      <c r="AA73" s="11">
        <v>1</v>
      </c>
      <c r="AB73" s="283"/>
    </row>
    <row r="74" spans="1:28" x14ac:dyDescent="0.5">
      <c r="Z74" s="283"/>
      <c r="AA74" s="283"/>
      <c r="AB74" s="283"/>
    </row>
    <row r="75" spans="1:28" x14ac:dyDescent="0.5">
      <c r="Z75" s="283"/>
      <c r="AA75" s="283"/>
      <c r="AB75" s="283"/>
    </row>
    <row r="76" spans="1:28" ht="24" customHeight="1" x14ac:dyDescent="0.5">
      <c r="G76" s="393" t="s">
        <v>201</v>
      </c>
      <c r="H76" s="393"/>
      <c r="I76" s="393"/>
      <c r="J76" s="391" t="s">
        <v>1936</v>
      </c>
      <c r="K76" s="392"/>
      <c r="L76" s="392"/>
      <c r="M76" s="392"/>
      <c r="Z76" s="283"/>
      <c r="AA76" s="283"/>
      <c r="AB76" s="283"/>
    </row>
    <row r="77" spans="1:28" ht="24" customHeight="1" x14ac:dyDescent="0.5">
      <c r="G77" s="393" t="s">
        <v>139</v>
      </c>
      <c r="H77" s="393"/>
      <c r="I77" s="393"/>
      <c r="J77" s="391"/>
      <c r="K77" s="392"/>
      <c r="L77" s="392"/>
      <c r="M77" s="392"/>
    </row>
    <row r="78" spans="1:28" ht="24" customHeight="1" x14ac:dyDescent="0.5">
      <c r="G78" s="393" t="s">
        <v>203</v>
      </c>
      <c r="H78" s="393"/>
      <c r="I78" s="393"/>
      <c r="J78" s="391"/>
      <c r="K78" s="392"/>
      <c r="L78" s="392"/>
      <c r="M78" s="392"/>
    </row>
    <row r="79" spans="1:28" ht="24" customHeight="1" x14ac:dyDescent="0.5">
      <c r="G79" s="393" t="s">
        <v>170</v>
      </c>
      <c r="H79" s="393"/>
      <c r="I79" s="393"/>
      <c r="J79" s="391"/>
      <c r="K79" s="392"/>
      <c r="L79" s="392"/>
      <c r="M79" s="392"/>
    </row>
    <row r="80" spans="1:28" ht="24" customHeight="1" x14ac:dyDescent="0.5">
      <c r="G80" s="393" t="s">
        <v>143</v>
      </c>
      <c r="H80" s="393"/>
      <c r="I80" s="393"/>
      <c r="J80" s="391"/>
      <c r="K80" s="392"/>
      <c r="L80" s="392"/>
      <c r="M80" s="392"/>
    </row>
  </sheetData>
  <sortState ref="C8:AA93">
    <sortCondition descending="1" ref="Z8:Z93"/>
    <sortCondition descending="1" ref="AA8:AA93"/>
  </sortState>
  <mergeCells count="26">
    <mergeCell ref="J76:M80"/>
    <mergeCell ref="B1:Y1"/>
    <mergeCell ref="B2:H2"/>
    <mergeCell ref="I2:N2"/>
    <mergeCell ref="O2:S2"/>
    <mergeCell ref="T2:Y2"/>
    <mergeCell ref="G76:I76"/>
    <mergeCell ref="G77:I77"/>
    <mergeCell ref="G78:I78"/>
    <mergeCell ref="G79:I79"/>
    <mergeCell ref="G80:I80"/>
    <mergeCell ref="AC4:AC5"/>
    <mergeCell ref="B3:Y3"/>
    <mergeCell ref="C4:C6"/>
    <mergeCell ref="B4:B6"/>
    <mergeCell ref="D4:E5"/>
    <mergeCell ref="F4:H5"/>
    <mergeCell ref="I4:J5"/>
    <mergeCell ref="K4:L5"/>
    <mergeCell ref="M4:M6"/>
    <mergeCell ref="N4:O5"/>
    <mergeCell ref="P4:P5"/>
    <mergeCell ref="Q4:R5"/>
    <mergeCell ref="S4:U5"/>
    <mergeCell ref="V4:W5"/>
    <mergeCell ref="X4:Y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rightToLeft="1" workbookViewId="0">
      <pane ySplit="6" topLeftCell="A7" activePane="bottomLeft" state="frozen"/>
      <selection pane="bottomLeft" activeCell="G9" sqref="G9"/>
    </sheetView>
  </sheetViews>
  <sheetFormatPr defaultColWidth="9" defaultRowHeight="19.5" x14ac:dyDescent="0.5"/>
  <cols>
    <col min="1" max="1" width="2.7109375" style="1" customWidth="1"/>
    <col min="2" max="2" width="3.7109375" style="3" customWidth="1"/>
    <col min="3" max="3" width="19.140625" style="3" customWidth="1"/>
    <col min="4" max="7" width="4.42578125" style="3" customWidth="1"/>
    <col min="8" max="8" width="4.42578125" style="2" customWidth="1"/>
    <col min="9" max="9" width="6" style="3" customWidth="1"/>
    <col min="10" max="10" width="8.7109375" style="3" bestFit="1" customWidth="1"/>
    <col min="11" max="12" width="6.42578125" style="3" customWidth="1"/>
    <col min="13" max="13" width="7.140625" style="3" customWidth="1"/>
    <col min="14" max="15" width="3.42578125" style="3" customWidth="1"/>
    <col min="16" max="16" width="6.42578125" style="3" customWidth="1"/>
    <col min="17" max="17" width="4.5703125" style="3" customWidth="1"/>
    <col min="18" max="18" width="4.42578125" style="3" customWidth="1"/>
    <col min="19" max="20" width="5" style="3" customWidth="1"/>
    <col min="21" max="21" width="5.5703125" style="3" customWidth="1"/>
    <col min="22" max="24" width="3.5703125" style="3" customWidth="1"/>
    <col min="25" max="25" width="5" style="3" customWidth="1"/>
    <col min="26" max="26" width="4.7109375" style="3" customWidth="1"/>
    <col min="27" max="27" width="6.28515625" style="31" customWidth="1"/>
    <col min="28" max="28" width="3.85546875" style="15" customWidth="1"/>
    <col min="29" max="29" width="3.140625" style="3" customWidth="1"/>
    <col min="30" max="16384" width="9" style="3"/>
  </cols>
  <sheetData>
    <row r="1" spans="1:29" ht="16.5" customHeight="1" x14ac:dyDescent="0.25">
      <c r="A1" s="3"/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05">
        <f>SUM(Z2:Z3)</f>
        <v>58</v>
      </c>
      <c r="AA1" s="115" t="s">
        <v>994</v>
      </c>
      <c r="AB1"/>
    </row>
    <row r="2" spans="1:29" s="13" customFormat="1" ht="18.75" customHeight="1" x14ac:dyDescent="0.25">
      <c r="B2" s="384" t="s">
        <v>1</v>
      </c>
      <c r="C2" s="384"/>
      <c r="D2" s="384"/>
      <c r="E2" s="384"/>
      <c r="F2" s="384"/>
      <c r="G2" s="384"/>
      <c r="H2" s="384"/>
      <c r="I2" s="384" t="s">
        <v>2</v>
      </c>
      <c r="J2" s="384"/>
      <c r="K2" s="384"/>
      <c r="L2" s="384"/>
      <c r="M2" s="384"/>
      <c r="N2" s="384"/>
      <c r="O2" s="385" t="s">
        <v>3</v>
      </c>
      <c r="P2" s="385"/>
      <c r="Q2" s="385"/>
      <c r="R2" s="385"/>
      <c r="S2" s="385"/>
      <c r="T2" s="385" t="s">
        <v>4</v>
      </c>
      <c r="U2" s="385"/>
      <c r="V2" s="385"/>
      <c r="W2" s="385"/>
      <c r="X2" s="385"/>
      <c r="Y2" s="385"/>
      <c r="Z2" s="107">
        <f>COUNTIF(Z7:Z64,"&lt;20")</f>
        <v>8</v>
      </c>
      <c r="AA2" s="115" t="s">
        <v>1936</v>
      </c>
      <c r="AB2"/>
    </row>
    <row r="3" spans="1:29" ht="19.899999999999999" customHeight="1" x14ac:dyDescent="0.25">
      <c r="A3" s="3"/>
      <c r="B3" s="383" t="s">
        <v>213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105">
        <f>COUNTIF(Z7:Z64,"&gt;=20")</f>
        <v>50</v>
      </c>
      <c r="AA3" s="115" t="s">
        <v>1938</v>
      </c>
      <c r="AB3"/>
    </row>
    <row r="4" spans="1:29" s="82" customFormat="1" ht="33.6" customHeight="1" x14ac:dyDescent="0.25">
      <c r="B4" s="374" t="s">
        <v>6</v>
      </c>
      <c r="C4" s="374" t="s">
        <v>7</v>
      </c>
      <c r="D4" s="348" t="s">
        <v>8</v>
      </c>
      <c r="E4" s="349"/>
      <c r="F4" s="348" t="s">
        <v>135</v>
      </c>
      <c r="G4" s="369"/>
      <c r="H4" s="349"/>
      <c r="I4" s="377" t="s">
        <v>10</v>
      </c>
      <c r="J4" s="378"/>
      <c r="K4" s="348" t="s">
        <v>11</v>
      </c>
      <c r="L4" s="349"/>
      <c r="M4" s="352" t="s">
        <v>12</v>
      </c>
      <c r="N4" s="348" t="s">
        <v>13</v>
      </c>
      <c r="O4" s="349"/>
      <c r="P4" s="352" t="s">
        <v>14</v>
      </c>
      <c r="Q4" s="348" t="s">
        <v>15</v>
      </c>
      <c r="R4" s="349"/>
      <c r="S4" s="348" t="s">
        <v>16</v>
      </c>
      <c r="T4" s="369"/>
      <c r="U4" s="349"/>
      <c r="V4" s="348" t="s">
        <v>17</v>
      </c>
      <c r="W4" s="349"/>
      <c r="X4" s="348" t="s">
        <v>18</v>
      </c>
      <c r="Y4" s="349"/>
      <c r="Z4" s="149">
        <f>COUNTIF(Q57:Q64,"*")</f>
        <v>0</v>
      </c>
      <c r="AA4" s="148" t="s">
        <v>1942</v>
      </c>
      <c r="AB4" s="147" t="s">
        <v>994</v>
      </c>
      <c r="AC4" s="399" t="s">
        <v>1941</v>
      </c>
    </row>
    <row r="5" spans="1:29" s="5" customFormat="1" ht="40.15" customHeight="1" x14ac:dyDescent="0.25">
      <c r="B5" s="375"/>
      <c r="C5" s="375"/>
      <c r="D5" s="350"/>
      <c r="E5" s="351"/>
      <c r="F5" s="350"/>
      <c r="G5" s="370"/>
      <c r="H5" s="351"/>
      <c r="I5" s="379"/>
      <c r="J5" s="380"/>
      <c r="K5" s="350"/>
      <c r="L5" s="351"/>
      <c r="M5" s="353"/>
      <c r="N5" s="350"/>
      <c r="O5" s="351"/>
      <c r="P5" s="354"/>
      <c r="Q5" s="350"/>
      <c r="R5" s="351"/>
      <c r="S5" s="350"/>
      <c r="T5" s="370"/>
      <c r="U5" s="351"/>
      <c r="V5" s="350"/>
      <c r="W5" s="351"/>
      <c r="X5" s="350"/>
      <c r="Y5" s="351"/>
      <c r="Z5" s="151">
        <f>COUNTIF(Q7:Q56,"*")</f>
        <v>48</v>
      </c>
      <c r="AA5" s="158" t="s">
        <v>1943</v>
      </c>
      <c r="AB5" s="148">
        <f>SUM(Z4:Z5)</f>
        <v>48</v>
      </c>
      <c r="AC5" s="399"/>
    </row>
    <row r="6" spans="1:29" s="5" customFormat="1" ht="65.25" customHeight="1" x14ac:dyDescent="0.25">
      <c r="B6" s="376"/>
      <c r="C6" s="376"/>
      <c r="D6" s="113" t="s">
        <v>19</v>
      </c>
      <c r="E6" s="112" t="s">
        <v>20</v>
      </c>
      <c r="F6" s="112" t="s">
        <v>21</v>
      </c>
      <c r="G6" s="112" t="s">
        <v>22</v>
      </c>
      <c r="H6" s="112" t="s">
        <v>23</v>
      </c>
      <c r="I6" s="113" t="s">
        <v>24</v>
      </c>
      <c r="J6" s="113" t="s">
        <v>25</v>
      </c>
      <c r="K6" s="113" t="s">
        <v>26</v>
      </c>
      <c r="L6" s="113" t="s">
        <v>27</v>
      </c>
      <c r="M6" s="354"/>
      <c r="N6" s="113" t="s">
        <v>20</v>
      </c>
      <c r="O6" s="113" t="s">
        <v>19</v>
      </c>
      <c r="P6" s="112" t="s">
        <v>28</v>
      </c>
      <c r="Q6" s="112" t="s">
        <v>29</v>
      </c>
      <c r="R6" s="112" t="s">
        <v>30</v>
      </c>
      <c r="S6" s="112" t="s">
        <v>31</v>
      </c>
      <c r="T6" s="112" t="s">
        <v>32</v>
      </c>
      <c r="U6" s="112" t="s">
        <v>33</v>
      </c>
      <c r="V6" s="113" t="s">
        <v>19</v>
      </c>
      <c r="W6" s="113" t="s">
        <v>20</v>
      </c>
      <c r="X6" s="113" t="s">
        <v>19</v>
      </c>
      <c r="Y6" s="113" t="s">
        <v>20</v>
      </c>
      <c r="Z6" s="81" t="s">
        <v>34</v>
      </c>
      <c r="AA6" s="115" t="s">
        <v>35</v>
      </c>
    </row>
    <row r="7" spans="1:29" s="15" customFormat="1" ht="20.25" customHeight="1" x14ac:dyDescent="0.25">
      <c r="B7" s="80">
        <v>1</v>
      </c>
      <c r="C7" s="81" t="s">
        <v>266</v>
      </c>
      <c r="D7" s="129" t="s">
        <v>37</v>
      </c>
      <c r="E7" s="129"/>
      <c r="F7" s="129" t="s">
        <v>37</v>
      </c>
      <c r="G7" s="129"/>
      <c r="H7" s="129"/>
      <c r="I7" s="129" t="s">
        <v>147</v>
      </c>
      <c r="J7" s="129" t="s">
        <v>237</v>
      </c>
      <c r="K7" s="161">
        <v>0.39583333333333331</v>
      </c>
      <c r="L7" s="162">
        <v>12</v>
      </c>
      <c r="M7" s="129">
        <v>10</v>
      </c>
      <c r="N7" s="129" t="s">
        <v>37</v>
      </c>
      <c r="O7" s="129"/>
      <c r="P7" s="129"/>
      <c r="Q7" s="129" t="s">
        <v>37</v>
      </c>
      <c r="R7" s="129"/>
      <c r="S7" s="129" t="s">
        <v>37</v>
      </c>
      <c r="T7" s="129" t="s">
        <v>37</v>
      </c>
      <c r="U7" s="129" t="s">
        <v>37</v>
      </c>
      <c r="V7" s="129"/>
      <c r="W7" s="129"/>
      <c r="X7" s="129"/>
      <c r="Y7" s="129"/>
      <c r="Z7" s="129">
        <v>348</v>
      </c>
      <c r="AA7" s="163">
        <v>1155</v>
      </c>
    </row>
    <row r="8" spans="1:29" s="15" customFormat="1" ht="20.25" customHeight="1" x14ac:dyDescent="0.25">
      <c r="B8" s="80">
        <v>2</v>
      </c>
      <c r="C8" s="81" t="s">
        <v>258</v>
      </c>
      <c r="D8" s="129" t="s">
        <v>37</v>
      </c>
      <c r="E8" s="129"/>
      <c r="F8" s="129" t="s">
        <v>37</v>
      </c>
      <c r="G8" s="129"/>
      <c r="H8" s="129"/>
      <c r="I8" s="129" t="s">
        <v>147</v>
      </c>
      <c r="J8" s="129" t="s">
        <v>1970</v>
      </c>
      <c r="K8" s="161">
        <v>6.25E-2</v>
      </c>
      <c r="L8" s="162">
        <v>3</v>
      </c>
      <c r="M8" s="129">
        <v>6</v>
      </c>
      <c r="N8" s="129" t="s">
        <v>37</v>
      </c>
      <c r="O8" s="129"/>
      <c r="P8" s="129"/>
      <c r="Q8" s="129" t="s">
        <v>37</v>
      </c>
      <c r="R8" s="129"/>
      <c r="S8" s="129" t="s">
        <v>37</v>
      </c>
      <c r="T8" s="129" t="s">
        <v>37</v>
      </c>
      <c r="U8" s="129" t="s">
        <v>37</v>
      </c>
      <c r="V8" s="129"/>
      <c r="W8" s="129"/>
      <c r="X8" s="129"/>
      <c r="Y8" s="129"/>
      <c r="Z8" s="129">
        <v>263</v>
      </c>
      <c r="AA8" s="163">
        <v>904</v>
      </c>
    </row>
    <row r="9" spans="1:29" s="15" customFormat="1" ht="20.25" customHeight="1" x14ac:dyDescent="0.25">
      <c r="B9" s="331">
        <v>3</v>
      </c>
      <c r="C9" s="80" t="s">
        <v>226</v>
      </c>
      <c r="D9" s="129" t="s">
        <v>37</v>
      </c>
      <c r="E9" s="129"/>
      <c r="F9" s="129" t="s">
        <v>37</v>
      </c>
      <c r="G9" s="129"/>
      <c r="H9" s="129"/>
      <c r="I9" s="129" t="s">
        <v>38</v>
      </c>
      <c r="J9" s="129" t="s">
        <v>1967</v>
      </c>
      <c r="K9" s="161">
        <v>0.4375</v>
      </c>
      <c r="L9" s="162">
        <v>12</v>
      </c>
      <c r="M9" s="129">
        <v>15</v>
      </c>
      <c r="N9" s="129" t="s">
        <v>37</v>
      </c>
      <c r="O9" s="129"/>
      <c r="P9" s="129"/>
      <c r="Q9" s="129" t="s">
        <v>37</v>
      </c>
      <c r="R9" s="129"/>
      <c r="S9" s="129" t="s">
        <v>37</v>
      </c>
      <c r="T9" s="129" t="s">
        <v>37</v>
      </c>
      <c r="U9" s="129" t="s">
        <v>37</v>
      </c>
      <c r="V9" s="129"/>
      <c r="W9" s="129"/>
      <c r="X9" s="129"/>
      <c r="Y9" s="129"/>
      <c r="Z9" s="129">
        <v>246</v>
      </c>
      <c r="AA9" s="163">
        <v>850</v>
      </c>
    </row>
    <row r="10" spans="1:29" s="15" customFormat="1" ht="20.25" customHeight="1" x14ac:dyDescent="0.25">
      <c r="B10" s="331">
        <v>4</v>
      </c>
      <c r="C10" s="81" t="s">
        <v>257</v>
      </c>
      <c r="D10" s="129" t="s">
        <v>37</v>
      </c>
      <c r="E10" s="129"/>
      <c r="F10" s="129" t="s">
        <v>37</v>
      </c>
      <c r="G10" s="129"/>
      <c r="H10" s="129"/>
      <c r="I10" s="129" t="s">
        <v>147</v>
      </c>
      <c r="J10" s="129" t="s">
        <v>1970</v>
      </c>
      <c r="K10" s="161">
        <v>0.1875</v>
      </c>
      <c r="L10" s="162">
        <v>6</v>
      </c>
      <c r="M10" s="129">
        <v>10</v>
      </c>
      <c r="N10" s="129" t="s">
        <v>37</v>
      </c>
      <c r="O10" s="129"/>
      <c r="P10" s="129"/>
      <c r="Q10" s="129" t="s">
        <v>37</v>
      </c>
      <c r="R10" s="129"/>
      <c r="S10" s="129" t="s">
        <v>37</v>
      </c>
      <c r="T10" s="129" t="s">
        <v>37</v>
      </c>
      <c r="U10" s="129" t="s">
        <v>37</v>
      </c>
      <c r="V10" s="129"/>
      <c r="W10" s="129"/>
      <c r="X10" s="129"/>
      <c r="Y10" s="129"/>
      <c r="Z10" s="129">
        <v>212</v>
      </c>
      <c r="AA10" s="163">
        <v>714</v>
      </c>
    </row>
    <row r="11" spans="1:29" s="15" customFormat="1" ht="20.25" customHeight="1" x14ac:dyDescent="0.25">
      <c r="B11" s="331">
        <v>5</v>
      </c>
      <c r="C11" s="81" t="s">
        <v>247</v>
      </c>
      <c r="D11" s="129" t="s">
        <v>37</v>
      </c>
      <c r="E11" s="129"/>
      <c r="F11" s="129" t="s">
        <v>37</v>
      </c>
      <c r="G11" s="129"/>
      <c r="H11" s="129"/>
      <c r="I11" s="129" t="s">
        <v>86</v>
      </c>
      <c r="J11" s="129" t="s">
        <v>1966</v>
      </c>
      <c r="K11" s="162">
        <v>3</v>
      </c>
      <c r="L11" s="161">
        <v>0.1875</v>
      </c>
      <c r="M11" s="129">
        <v>15</v>
      </c>
      <c r="N11" s="129" t="s">
        <v>37</v>
      </c>
      <c r="O11" s="129"/>
      <c r="P11" s="129"/>
      <c r="Q11" s="129" t="s">
        <v>37</v>
      </c>
      <c r="R11" s="129"/>
      <c r="S11" s="129" t="s">
        <v>37</v>
      </c>
      <c r="T11" s="129" t="s">
        <v>37</v>
      </c>
      <c r="U11" s="129" t="s">
        <v>37</v>
      </c>
      <c r="V11" s="129"/>
      <c r="W11" s="129"/>
      <c r="X11" s="129"/>
      <c r="Y11" s="129"/>
      <c r="Z11" s="129">
        <v>203</v>
      </c>
      <c r="AA11" s="163">
        <v>731</v>
      </c>
    </row>
    <row r="12" spans="1:29" s="15" customFormat="1" ht="20.25" customHeight="1" x14ac:dyDescent="0.25">
      <c r="B12" s="331">
        <v>6</v>
      </c>
      <c r="C12" s="80" t="s">
        <v>244</v>
      </c>
      <c r="D12" s="129" t="s">
        <v>37</v>
      </c>
      <c r="E12" s="129"/>
      <c r="F12" s="129" t="s">
        <v>37</v>
      </c>
      <c r="G12" s="129"/>
      <c r="H12" s="129"/>
      <c r="I12" s="129" t="s">
        <v>86</v>
      </c>
      <c r="J12" s="129" t="s">
        <v>1966</v>
      </c>
      <c r="K12" s="161">
        <v>6.25E-2</v>
      </c>
      <c r="L12" s="162">
        <v>3</v>
      </c>
      <c r="M12" s="129">
        <v>15</v>
      </c>
      <c r="N12" s="129" t="s">
        <v>37</v>
      </c>
      <c r="O12" s="129"/>
      <c r="P12" s="129"/>
      <c r="Q12" s="129" t="s">
        <v>37</v>
      </c>
      <c r="R12" s="129"/>
      <c r="S12" s="129" t="s">
        <v>37</v>
      </c>
      <c r="T12" s="129" t="s">
        <v>37</v>
      </c>
      <c r="U12" s="129" t="s">
        <v>37</v>
      </c>
      <c r="V12" s="129"/>
      <c r="W12" s="129"/>
      <c r="X12" s="129"/>
      <c r="Y12" s="129"/>
      <c r="Z12" s="129">
        <v>201</v>
      </c>
      <c r="AA12" s="163">
        <v>649</v>
      </c>
    </row>
    <row r="13" spans="1:29" s="15" customFormat="1" ht="20.25" customHeight="1" x14ac:dyDescent="0.25">
      <c r="B13" s="331">
        <v>7</v>
      </c>
      <c r="C13" s="81" t="s">
        <v>268</v>
      </c>
      <c r="D13" s="129" t="s">
        <v>37</v>
      </c>
      <c r="E13" s="129"/>
      <c r="F13" s="129" t="s">
        <v>37</v>
      </c>
      <c r="G13" s="129"/>
      <c r="H13" s="129"/>
      <c r="I13" s="129" t="s">
        <v>187</v>
      </c>
      <c r="J13" s="129" t="s">
        <v>188</v>
      </c>
      <c r="K13" s="161">
        <v>6.25E-2</v>
      </c>
      <c r="L13" s="162">
        <v>3</v>
      </c>
      <c r="M13" s="129">
        <v>5</v>
      </c>
      <c r="N13" s="129" t="s">
        <v>37</v>
      </c>
      <c r="O13" s="129"/>
      <c r="P13" s="129"/>
      <c r="Q13" s="129" t="s">
        <v>37</v>
      </c>
      <c r="R13" s="129"/>
      <c r="S13" s="129" t="s">
        <v>37</v>
      </c>
      <c r="T13" s="129" t="s">
        <v>37</v>
      </c>
      <c r="U13" s="129" t="s">
        <v>37</v>
      </c>
      <c r="V13" s="129"/>
      <c r="W13" s="129"/>
      <c r="X13" s="129"/>
      <c r="Y13" s="129"/>
      <c r="Z13" s="129">
        <v>198</v>
      </c>
      <c r="AA13" s="163">
        <v>651</v>
      </c>
    </row>
    <row r="14" spans="1:29" s="15" customFormat="1" ht="20.25" customHeight="1" x14ac:dyDescent="0.25">
      <c r="B14" s="331">
        <v>8</v>
      </c>
      <c r="C14" s="81" t="s">
        <v>264</v>
      </c>
      <c r="D14" s="129" t="s">
        <v>37</v>
      </c>
      <c r="E14" s="129"/>
      <c r="F14" s="129" t="s">
        <v>37</v>
      </c>
      <c r="G14" s="129"/>
      <c r="H14" s="129"/>
      <c r="I14" s="129" t="s">
        <v>51</v>
      </c>
      <c r="J14" s="129" t="s">
        <v>238</v>
      </c>
      <c r="K14" s="161">
        <v>0.1875</v>
      </c>
      <c r="L14" s="162">
        <v>6</v>
      </c>
      <c r="M14" s="129">
        <v>10</v>
      </c>
      <c r="N14" s="129" t="s">
        <v>37</v>
      </c>
      <c r="O14" s="129"/>
      <c r="P14" s="129"/>
      <c r="Q14" s="129" t="s">
        <v>37</v>
      </c>
      <c r="R14" s="129"/>
      <c r="S14" s="129" t="s">
        <v>37</v>
      </c>
      <c r="T14" s="129" t="s">
        <v>37</v>
      </c>
      <c r="U14" s="129" t="s">
        <v>37</v>
      </c>
      <c r="V14" s="129"/>
      <c r="W14" s="129"/>
      <c r="X14" s="129"/>
      <c r="Y14" s="129"/>
      <c r="Z14" s="129">
        <v>190</v>
      </c>
      <c r="AA14" s="163">
        <v>666</v>
      </c>
    </row>
    <row r="15" spans="1:29" s="15" customFormat="1" ht="20.25" customHeight="1" x14ac:dyDescent="0.25">
      <c r="B15" s="331">
        <v>9</v>
      </c>
      <c r="C15" s="80" t="s">
        <v>224</v>
      </c>
      <c r="D15" s="129" t="s">
        <v>37</v>
      </c>
      <c r="E15" s="129"/>
      <c r="F15" s="129" t="s">
        <v>37</v>
      </c>
      <c r="G15" s="129"/>
      <c r="H15" s="129"/>
      <c r="I15" s="129" t="s">
        <v>86</v>
      </c>
      <c r="J15" s="129" t="s">
        <v>1980</v>
      </c>
      <c r="K15" s="172">
        <v>3</v>
      </c>
      <c r="L15" s="172">
        <v>4</v>
      </c>
      <c r="M15" s="172">
        <v>3</v>
      </c>
      <c r="N15" s="129" t="s">
        <v>37</v>
      </c>
      <c r="O15" s="129"/>
      <c r="P15" s="129"/>
      <c r="Q15" s="129" t="s">
        <v>37</v>
      </c>
      <c r="R15" s="129"/>
      <c r="S15" s="129" t="s">
        <v>37</v>
      </c>
      <c r="T15" s="129" t="s">
        <v>37</v>
      </c>
      <c r="U15" s="129" t="s">
        <v>37</v>
      </c>
      <c r="V15" s="129"/>
      <c r="W15" s="129"/>
      <c r="X15" s="129"/>
      <c r="Y15" s="129"/>
      <c r="Z15" s="129">
        <v>180</v>
      </c>
      <c r="AA15" s="163">
        <v>584</v>
      </c>
    </row>
    <row r="16" spans="1:29" s="15" customFormat="1" ht="20.25" customHeight="1" x14ac:dyDescent="0.25">
      <c r="B16" s="331">
        <v>10</v>
      </c>
      <c r="C16" s="80" t="s">
        <v>236</v>
      </c>
      <c r="D16" s="129" t="s">
        <v>37</v>
      </c>
      <c r="E16" s="129"/>
      <c r="F16" s="129" t="s">
        <v>37</v>
      </c>
      <c r="G16" s="129"/>
      <c r="H16" s="129"/>
      <c r="I16" s="129" t="s">
        <v>147</v>
      </c>
      <c r="J16" s="129" t="s">
        <v>237</v>
      </c>
      <c r="K16" s="129">
        <v>15</v>
      </c>
      <c r="L16" s="162">
        <v>17</v>
      </c>
      <c r="M16" s="129">
        <v>10</v>
      </c>
      <c r="N16" s="129" t="s">
        <v>37</v>
      </c>
      <c r="O16" s="129"/>
      <c r="P16" s="129"/>
      <c r="Q16" s="129" t="s">
        <v>37</v>
      </c>
      <c r="R16" s="129"/>
      <c r="S16" s="129" t="s">
        <v>37</v>
      </c>
      <c r="T16" s="129" t="s">
        <v>37</v>
      </c>
      <c r="U16" s="129" t="s">
        <v>37</v>
      </c>
      <c r="V16" s="129"/>
      <c r="W16" s="129"/>
      <c r="X16" s="129"/>
      <c r="Y16" s="129"/>
      <c r="Z16" s="129">
        <v>159</v>
      </c>
      <c r="AA16" s="163">
        <v>509</v>
      </c>
    </row>
    <row r="17" spans="1:27" s="15" customFormat="1" ht="20.25" customHeight="1" x14ac:dyDescent="0.25">
      <c r="B17" s="331">
        <v>11</v>
      </c>
      <c r="C17" s="81" t="s">
        <v>265</v>
      </c>
      <c r="D17" s="129" t="s">
        <v>37</v>
      </c>
      <c r="E17" s="129"/>
      <c r="F17" s="129" t="s">
        <v>37</v>
      </c>
      <c r="G17" s="129"/>
      <c r="H17" s="129"/>
      <c r="I17" s="129" t="s">
        <v>51</v>
      </c>
      <c r="J17" s="129" t="s">
        <v>238</v>
      </c>
      <c r="K17" s="162">
        <v>3</v>
      </c>
      <c r="L17" s="161">
        <v>0.1875</v>
      </c>
      <c r="M17" s="129">
        <v>7</v>
      </c>
      <c r="N17" s="129" t="s">
        <v>37</v>
      </c>
      <c r="O17" s="129"/>
      <c r="P17" s="129"/>
      <c r="Q17" s="129" t="s">
        <v>37</v>
      </c>
      <c r="R17" s="129"/>
      <c r="S17" s="129" t="s">
        <v>37</v>
      </c>
      <c r="T17" s="129" t="s">
        <v>37</v>
      </c>
      <c r="U17" s="129" t="s">
        <v>37</v>
      </c>
      <c r="V17" s="129"/>
      <c r="W17" s="129"/>
      <c r="X17" s="129"/>
      <c r="Y17" s="129"/>
      <c r="Z17" s="129">
        <v>154</v>
      </c>
      <c r="AA17" s="163">
        <v>535</v>
      </c>
    </row>
    <row r="18" spans="1:27" s="15" customFormat="1" ht="20.25" customHeight="1" x14ac:dyDescent="0.25">
      <c r="B18" s="331">
        <v>12</v>
      </c>
      <c r="C18" s="81" t="s">
        <v>263</v>
      </c>
      <c r="D18" s="129" t="s">
        <v>37</v>
      </c>
      <c r="E18" s="129"/>
      <c r="F18" s="129" t="s">
        <v>37</v>
      </c>
      <c r="G18" s="129"/>
      <c r="H18" s="129"/>
      <c r="I18" s="129" t="s">
        <v>147</v>
      </c>
      <c r="J18" s="129" t="s">
        <v>1970</v>
      </c>
      <c r="K18" s="162">
        <v>6</v>
      </c>
      <c r="L18" s="161">
        <v>0.3125</v>
      </c>
      <c r="M18" s="129">
        <v>7</v>
      </c>
      <c r="N18" s="129" t="s">
        <v>37</v>
      </c>
      <c r="O18" s="129"/>
      <c r="P18" s="129"/>
      <c r="Q18" s="129" t="s">
        <v>37</v>
      </c>
      <c r="R18" s="129"/>
      <c r="S18" s="129" t="s">
        <v>37</v>
      </c>
      <c r="T18" s="129" t="s">
        <v>37</v>
      </c>
      <c r="U18" s="129" t="s">
        <v>37</v>
      </c>
      <c r="V18" s="129"/>
      <c r="W18" s="129"/>
      <c r="X18" s="129"/>
      <c r="Y18" s="129"/>
      <c r="Z18" s="129">
        <v>152</v>
      </c>
      <c r="AA18" s="163">
        <v>484</v>
      </c>
    </row>
    <row r="19" spans="1:27" s="15" customFormat="1" ht="20.25" customHeight="1" x14ac:dyDescent="0.25">
      <c r="B19" s="331">
        <v>13</v>
      </c>
      <c r="C19" s="81" t="s">
        <v>252</v>
      </c>
      <c r="D19" s="129" t="s">
        <v>37</v>
      </c>
      <c r="E19" s="129"/>
      <c r="F19" s="129" t="s">
        <v>37</v>
      </c>
      <c r="G19" s="129"/>
      <c r="H19" s="129"/>
      <c r="I19" s="129" t="s">
        <v>86</v>
      </c>
      <c r="J19" s="129" t="s">
        <v>1966</v>
      </c>
      <c r="K19" s="162">
        <v>12</v>
      </c>
      <c r="L19" s="161">
        <v>6.25E-2</v>
      </c>
      <c r="M19" s="129">
        <v>10</v>
      </c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 t="s">
        <v>37</v>
      </c>
      <c r="U19" s="129" t="s">
        <v>37</v>
      </c>
      <c r="V19" s="129"/>
      <c r="W19" s="129"/>
      <c r="X19" s="129"/>
      <c r="Y19" s="129"/>
      <c r="Z19" s="129">
        <v>137</v>
      </c>
      <c r="AA19" s="163">
        <v>444</v>
      </c>
    </row>
    <row r="20" spans="1:27" s="15" customFormat="1" ht="20.25" customHeight="1" x14ac:dyDescent="0.25">
      <c r="B20" s="331">
        <v>14</v>
      </c>
      <c r="C20" s="80" t="s">
        <v>242</v>
      </c>
      <c r="D20" s="129" t="s">
        <v>37</v>
      </c>
      <c r="E20" s="129"/>
      <c r="F20" s="129" t="s">
        <v>37</v>
      </c>
      <c r="G20" s="129"/>
      <c r="H20" s="129"/>
      <c r="I20" s="129" t="s">
        <v>147</v>
      </c>
      <c r="J20" s="129" t="s">
        <v>1970</v>
      </c>
      <c r="K20" s="161">
        <v>0.4375</v>
      </c>
      <c r="L20" s="162">
        <v>12</v>
      </c>
      <c r="M20" s="129">
        <v>5</v>
      </c>
      <c r="N20" s="129" t="s">
        <v>37</v>
      </c>
      <c r="O20" s="129"/>
      <c r="P20" s="129"/>
      <c r="Q20" s="129" t="s">
        <v>37</v>
      </c>
      <c r="R20" s="129"/>
      <c r="S20" s="129" t="s">
        <v>37</v>
      </c>
      <c r="T20" s="129" t="s">
        <v>37</v>
      </c>
      <c r="U20" s="129" t="s">
        <v>37</v>
      </c>
      <c r="V20" s="129"/>
      <c r="W20" s="129"/>
      <c r="X20" s="129"/>
      <c r="Y20" s="129"/>
      <c r="Z20" s="129">
        <v>133</v>
      </c>
      <c r="AA20" s="163">
        <v>373</v>
      </c>
    </row>
    <row r="21" spans="1:27" s="15" customFormat="1" ht="20.25" customHeight="1" x14ac:dyDescent="0.25">
      <c r="B21" s="331">
        <v>15</v>
      </c>
      <c r="C21" s="81" t="s">
        <v>259</v>
      </c>
      <c r="D21" s="129" t="s">
        <v>37</v>
      </c>
      <c r="E21" s="129"/>
      <c r="F21" s="129" t="s">
        <v>37</v>
      </c>
      <c r="G21" s="129"/>
      <c r="H21" s="129"/>
      <c r="I21" s="129" t="s">
        <v>147</v>
      </c>
      <c r="J21" s="129" t="s">
        <v>237</v>
      </c>
      <c r="K21" s="129">
        <v>12</v>
      </c>
      <c r="L21" s="161">
        <v>0.60416666666666663</v>
      </c>
      <c r="M21" s="129">
        <v>10</v>
      </c>
      <c r="N21" s="129" t="s">
        <v>37</v>
      </c>
      <c r="O21" s="129"/>
      <c r="P21" s="129"/>
      <c r="Q21" s="129" t="s">
        <v>37</v>
      </c>
      <c r="R21" s="129"/>
      <c r="S21" s="129" t="s">
        <v>37</v>
      </c>
      <c r="T21" s="129" t="s">
        <v>37</v>
      </c>
      <c r="U21" s="129" t="s">
        <v>37</v>
      </c>
      <c r="V21" s="129"/>
      <c r="W21" s="129"/>
      <c r="X21" s="129"/>
      <c r="Y21" s="129"/>
      <c r="Z21" s="129">
        <v>132</v>
      </c>
      <c r="AA21" s="163">
        <v>446</v>
      </c>
    </row>
    <row r="22" spans="1:27" s="15" customFormat="1" ht="20.25" customHeight="1" x14ac:dyDescent="0.25">
      <c r="B22" s="331">
        <v>16</v>
      </c>
      <c r="C22" s="80" t="s">
        <v>216</v>
      </c>
      <c r="D22" s="129" t="s">
        <v>37</v>
      </c>
      <c r="E22" s="129"/>
      <c r="F22" s="129" t="s">
        <v>37</v>
      </c>
      <c r="G22" s="129"/>
      <c r="H22" s="129"/>
      <c r="I22" s="129" t="s">
        <v>76</v>
      </c>
      <c r="J22" s="129" t="s">
        <v>1969</v>
      </c>
      <c r="K22" s="162">
        <v>12</v>
      </c>
      <c r="L22" s="161">
        <v>6.25E-2</v>
      </c>
      <c r="M22" s="129">
        <v>5</v>
      </c>
      <c r="N22" s="129" t="s">
        <v>37</v>
      </c>
      <c r="O22" s="129"/>
      <c r="P22" s="129"/>
      <c r="Q22" s="129" t="s">
        <v>37</v>
      </c>
      <c r="R22" s="129"/>
      <c r="S22" s="129" t="s">
        <v>37</v>
      </c>
      <c r="T22" s="129" t="s">
        <v>37</v>
      </c>
      <c r="U22" s="129" t="s">
        <v>37</v>
      </c>
      <c r="V22" s="129"/>
      <c r="W22" s="129"/>
      <c r="X22" s="129"/>
      <c r="Y22" s="129"/>
      <c r="Z22" s="129">
        <v>120</v>
      </c>
      <c r="AA22" s="163">
        <v>398</v>
      </c>
    </row>
    <row r="23" spans="1:27" s="15" customFormat="1" ht="20.25" customHeight="1" x14ac:dyDescent="0.25">
      <c r="B23" s="331">
        <v>17</v>
      </c>
      <c r="C23" s="80" t="s">
        <v>234</v>
      </c>
      <c r="D23" s="129" t="s">
        <v>37</v>
      </c>
      <c r="E23" s="129"/>
      <c r="F23" s="129" t="s">
        <v>37</v>
      </c>
      <c r="G23" s="129"/>
      <c r="H23" s="129"/>
      <c r="I23" s="129" t="s">
        <v>86</v>
      </c>
      <c r="J23" s="129" t="s">
        <v>1968</v>
      </c>
      <c r="K23" s="161">
        <v>6.25E-2</v>
      </c>
      <c r="L23" s="162">
        <v>3</v>
      </c>
      <c r="M23" s="129">
        <v>10</v>
      </c>
      <c r="N23" s="129" t="s">
        <v>37</v>
      </c>
      <c r="O23" s="129"/>
      <c r="P23" s="129"/>
      <c r="Q23" s="129" t="s">
        <v>37</v>
      </c>
      <c r="R23" s="129"/>
      <c r="S23" s="129" t="s">
        <v>37</v>
      </c>
      <c r="T23" s="129" t="s">
        <v>37</v>
      </c>
      <c r="U23" s="129" t="s">
        <v>37</v>
      </c>
      <c r="V23" s="129"/>
      <c r="W23" s="129"/>
      <c r="X23" s="129"/>
      <c r="Y23" s="129"/>
      <c r="Z23" s="129">
        <v>117</v>
      </c>
      <c r="AA23" s="163">
        <v>365</v>
      </c>
    </row>
    <row r="24" spans="1:27" s="15" customFormat="1" ht="20.25" customHeight="1" x14ac:dyDescent="0.25">
      <c r="B24" s="331">
        <v>18</v>
      </c>
      <c r="C24" s="81" t="s">
        <v>262</v>
      </c>
      <c r="D24" s="129" t="s">
        <v>37</v>
      </c>
      <c r="E24" s="129"/>
      <c r="F24" s="129" t="s">
        <v>37</v>
      </c>
      <c r="G24" s="129"/>
      <c r="H24" s="129"/>
      <c r="I24" s="129" t="s">
        <v>147</v>
      </c>
      <c r="J24" s="129" t="s">
        <v>1970</v>
      </c>
      <c r="K24" s="162">
        <v>12</v>
      </c>
      <c r="L24" s="161">
        <v>6.25E-2</v>
      </c>
      <c r="M24" s="129">
        <v>8</v>
      </c>
      <c r="N24" s="129" t="s">
        <v>37</v>
      </c>
      <c r="O24" s="129"/>
      <c r="P24" s="129"/>
      <c r="Q24" s="129" t="s">
        <v>37</v>
      </c>
      <c r="R24" s="129"/>
      <c r="S24" s="129" t="s">
        <v>37</v>
      </c>
      <c r="T24" s="129" t="s">
        <v>37</v>
      </c>
      <c r="U24" s="129" t="s">
        <v>37</v>
      </c>
      <c r="V24" s="129"/>
      <c r="W24" s="129"/>
      <c r="X24" s="129"/>
      <c r="Y24" s="129"/>
      <c r="Z24" s="129">
        <v>107</v>
      </c>
      <c r="AA24" s="163">
        <v>316</v>
      </c>
    </row>
    <row r="25" spans="1:27" s="15" customFormat="1" ht="20.25" customHeight="1" x14ac:dyDescent="0.4">
      <c r="A25" s="23"/>
      <c r="B25" s="331">
        <v>19</v>
      </c>
      <c r="C25" s="80" t="s">
        <v>245</v>
      </c>
      <c r="D25" s="129" t="s">
        <v>37</v>
      </c>
      <c r="E25" s="129"/>
      <c r="F25" s="129" t="s">
        <v>37</v>
      </c>
      <c r="G25" s="129"/>
      <c r="H25" s="129"/>
      <c r="I25" s="129" t="s">
        <v>86</v>
      </c>
      <c r="J25" s="129" t="s">
        <v>1968</v>
      </c>
      <c r="K25" s="162">
        <v>12</v>
      </c>
      <c r="L25" s="161">
        <v>6.25E-2</v>
      </c>
      <c r="M25" s="129">
        <v>7</v>
      </c>
      <c r="N25" s="129" t="s">
        <v>37</v>
      </c>
      <c r="O25" s="129"/>
      <c r="P25" s="129"/>
      <c r="Q25" s="129" t="s">
        <v>37</v>
      </c>
      <c r="R25" s="129"/>
      <c r="S25" s="129" t="s">
        <v>37</v>
      </c>
      <c r="T25" s="129" t="s">
        <v>37</v>
      </c>
      <c r="U25" s="129" t="s">
        <v>37</v>
      </c>
      <c r="V25" s="129"/>
      <c r="W25" s="129"/>
      <c r="X25" s="129"/>
      <c r="Y25" s="129"/>
      <c r="Z25" s="129">
        <v>95</v>
      </c>
      <c r="AA25" s="163">
        <v>286</v>
      </c>
    </row>
    <row r="26" spans="1:27" s="15" customFormat="1" ht="20.25" customHeight="1" x14ac:dyDescent="0.4">
      <c r="A26" s="23"/>
      <c r="B26" s="331">
        <v>20</v>
      </c>
      <c r="C26" s="80" t="s">
        <v>227</v>
      </c>
      <c r="D26" s="129" t="s">
        <v>37</v>
      </c>
      <c r="E26" s="129"/>
      <c r="F26" s="129" t="s">
        <v>37</v>
      </c>
      <c r="G26" s="129"/>
      <c r="H26" s="129"/>
      <c r="I26" s="129" t="s">
        <v>42</v>
      </c>
      <c r="J26" s="129" t="s">
        <v>2013</v>
      </c>
      <c r="K26" s="162">
        <v>10</v>
      </c>
      <c r="L26" s="162">
        <v>12</v>
      </c>
      <c r="M26" s="129">
        <v>3</v>
      </c>
      <c r="N26" s="129" t="s">
        <v>37</v>
      </c>
      <c r="O26" s="129"/>
      <c r="P26" s="129"/>
      <c r="Q26" s="129" t="s">
        <v>37</v>
      </c>
      <c r="R26" s="129"/>
      <c r="S26" s="129" t="s">
        <v>37</v>
      </c>
      <c r="T26" s="129" t="s">
        <v>37</v>
      </c>
      <c r="U26" s="129" t="s">
        <v>37</v>
      </c>
      <c r="V26" s="129"/>
      <c r="W26" s="129"/>
      <c r="X26" s="129"/>
      <c r="Y26" s="129"/>
      <c r="Z26" s="129">
        <v>89</v>
      </c>
      <c r="AA26" s="163">
        <v>312</v>
      </c>
    </row>
    <row r="27" spans="1:27" s="15" customFormat="1" ht="20.25" customHeight="1" x14ac:dyDescent="0.4">
      <c r="A27" s="23"/>
      <c r="B27" s="331">
        <v>21</v>
      </c>
      <c r="C27" s="80" t="s">
        <v>212</v>
      </c>
      <c r="D27" s="129" t="s">
        <v>37</v>
      </c>
      <c r="E27" s="129"/>
      <c r="F27" s="129" t="s">
        <v>37</v>
      </c>
      <c r="G27" s="129"/>
      <c r="H27" s="129"/>
      <c r="I27" s="129" t="s">
        <v>51</v>
      </c>
      <c r="J27" s="129" t="s">
        <v>238</v>
      </c>
      <c r="K27" s="162">
        <v>9</v>
      </c>
      <c r="L27" s="161">
        <v>0.4375</v>
      </c>
      <c r="M27" s="129">
        <v>7</v>
      </c>
      <c r="N27" s="129" t="s">
        <v>37</v>
      </c>
      <c r="O27" s="129"/>
      <c r="P27" s="129"/>
      <c r="Q27" s="129" t="s">
        <v>37</v>
      </c>
      <c r="R27" s="129"/>
      <c r="S27" s="129" t="s">
        <v>37</v>
      </c>
      <c r="T27" s="129" t="s">
        <v>37</v>
      </c>
      <c r="U27" s="129" t="s">
        <v>37</v>
      </c>
      <c r="V27" s="129"/>
      <c r="W27" s="129"/>
      <c r="X27" s="129"/>
      <c r="Y27" s="129"/>
      <c r="Z27" s="129">
        <v>86</v>
      </c>
      <c r="AA27" s="163">
        <v>262</v>
      </c>
    </row>
    <row r="28" spans="1:27" s="15" customFormat="1" ht="20.25" customHeight="1" x14ac:dyDescent="0.4">
      <c r="A28" s="23"/>
      <c r="B28" s="331">
        <v>22</v>
      </c>
      <c r="C28" s="81" t="s">
        <v>255</v>
      </c>
      <c r="D28" s="129" t="s">
        <v>37</v>
      </c>
      <c r="E28" s="129"/>
      <c r="F28" s="129" t="s">
        <v>37</v>
      </c>
      <c r="G28" s="129"/>
      <c r="H28" s="129"/>
      <c r="I28" s="129" t="s">
        <v>38</v>
      </c>
      <c r="J28" s="129" t="s">
        <v>1967</v>
      </c>
      <c r="K28" s="162">
        <v>3</v>
      </c>
      <c r="L28" s="161">
        <v>0.1875</v>
      </c>
      <c r="M28" s="129">
        <v>15</v>
      </c>
      <c r="N28" s="129" t="s">
        <v>37</v>
      </c>
      <c r="O28" s="129"/>
      <c r="P28" s="129"/>
      <c r="Q28" s="129" t="s">
        <v>37</v>
      </c>
      <c r="R28" s="129"/>
      <c r="S28" s="129" t="s">
        <v>37</v>
      </c>
      <c r="T28" s="129" t="s">
        <v>37</v>
      </c>
      <c r="U28" s="129" t="s">
        <v>37</v>
      </c>
      <c r="V28" s="129"/>
      <c r="W28" s="129"/>
      <c r="X28" s="129"/>
      <c r="Y28" s="129"/>
      <c r="Z28" s="129">
        <v>83</v>
      </c>
      <c r="AA28" s="163">
        <v>256</v>
      </c>
    </row>
    <row r="29" spans="1:27" s="15" customFormat="1" ht="20.25" customHeight="1" x14ac:dyDescent="0.4">
      <c r="A29" s="23"/>
      <c r="B29" s="331">
        <v>23</v>
      </c>
      <c r="C29" s="80" t="s">
        <v>240</v>
      </c>
      <c r="D29" s="129" t="s">
        <v>37</v>
      </c>
      <c r="E29" s="129"/>
      <c r="F29" s="129" t="s">
        <v>37</v>
      </c>
      <c r="G29" s="129"/>
      <c r="H29" s="129"/>
      <c r="I29" s="129" t="s">
        <v>51</v>
      </c>
      <c r="J29" s="129" t="s">
        <v>238</v>
      </c>
      <c r="K29" s="162">
        <v>12</v>
      </c>
      <c r="L29" s="161">
        <v>6.25E-2</v>
      </c>
      <c r="M29" s="129">
        <v>3</v>
      </c>
      <c r="N29" s="129" t="s">
        <v>37</v>
      </c>
      <c r="O29" s="129"/>
      <c r="P29" s="129"/>
      <c r="Q29" s="129" t="s">
        <v>37</v>
      </c>
      <c r="R29" s="129"/>
      <c r="S29" s="129" t="s">
        <v>37</v>
      </c>
      <c r="T29" s="129" t="s">
        <v>37</v>
      </c>
      <c r="U29" s="129" t="s">
        <v>37</v>
      </c>
      <c r="V29" s="129"/>
      <c r="W29" s="129"/>
      <c r="X29" s="129"/>
      <c r="Y29" s="129"/>
      <c r="Z29" s="129">
        <v>82</v>
      </c>
      <c r="AA29" s="163">
        <v>259</v>
      </c>
    </row>
    <row r="30" spans="1:27" s="15" customFormat="1" ht="20.25" customHeight="1" x14ac:dyDescent="0.4">
      <c r="A30" s="23"/>
      <c r="B30" s="331">
        <v>24</v>
      </c>
      <c r="C30" s="80" t="s">
        <v>235</v>
      </c>
      <c r="D30" s="129" t="s">
        <v>37</v>
      </c>
      <c r="E30" s="129"/>
      <c r="F30" s="129" t="s">
        <v>37</v>
      </c>
      <c r="G30" s="129"/>
      <c r="H30" s="129"/>
      <c r="I30" s="129" t="s">
        <v>86</v>
      </c>
      <c r="J30" s="129" t="s">
        <v>1968</v>
      </c>
      <c r="K30" s="162">
        <v>3</v>
      </c>
      <c r="L30" s="161">
        <v>0.1875</v>
      </c>
      <c r="M30" s="129">
        <v>5</v>
      </c>
      <c r="N30" s="129" t="s">
        <v>37</v>
      </c>
      <c r="O30" s="129"/>
      <c r="P30" s="129"/>
      <c r="Q30" s="129" t="s">
        <v>37</v>
      </c>
      <c r="R30" s="129"/>
      <c r="S30" s="129" t="s">
        <v>37</v>
      </c>
      <c r="T30" s="129" t="s">
        <v>37</v>
      </c>
      <c r="U30" s="129" t="s">
        <v>37</v>
      </c>
      <c r="V30" s="129"/>
      <c r="W30" s="129"/>
      <c r="X30" s="129"/>
      <c r="Y30" s="129"/>
      <c r="Z30" s="129">
        <v>82</v>
      </c>
      <c r="AA30" s="163">
        <v>257</v>
      </c>
    </row>
    <row r="31" spans="1:27" s="15" customFormat="1" ht="20.25" customHeight="1" x14ac:dyDescent="0.4">
      <c r="A31" s="23"/>
      <c r="B31" s="331">
        <v>25</v>
      </c>
      <c r="C31" s="80" t="s">
        <v>173</v>
      </c>
      <c r="D31" s="129" t="s">
        <v>37</v>
      </c>
      <c r="E31" s="129"/>
      <c r="F31" s="129" t="s">
        <v>37</v>
      </c>
      <c r="G31" s="129"/>
      <c r="H31" s="129"/>
      <c r="I31" s="129" t="s">
        <v>147</v>
      </c>
      <c r="J31" s="129" t="s">
        <v>1970</v>
      </c>
      <c r="K31" s="162">
        <v>9</v>
      </c>
      <c r="L31" s="161">
        <v>0.4375</v>
      </c>
      <c r="M31" s="129">
        <v>6</v>
      </c>
      <c r="N31" s="129" t="s">
        <v>37</v>
      </c>
      <c r="O31" s="129"/>
      <c r="P31" s="129"/>
      <c r="Q31" s="129" t="s">
        <v>37</v>
      </c>
      <c r="R31" s="129"/>
      <c r="S31" s="129" t="s">
        <v>37</v>
      </c>
      <c r="T31" s="129" t="s">
        <v>37</v>
      </c>
      <c r="U31" s="129" t="s">
        <v>37</v>
      </c>
      <c r="V31" s="129"/>
      <c r="W31" s="129"/>
      <c r="X31" s="129"/>
      <c r="Y31" s="129"/>
      <c r="Z31" s="129">
        <v>75</v>
      </c>
      <c r="AA31" s="163">
        <v>232</v>
      </c>
    </row>
    <row r="32" spans="1:27" s="15" customFormat="1" ht="20.25" customHeight="1" x14ac:dyDescent="0.4">
      <c r="A32" s="23"/>
      <c r="B32" s="331">
        <v>26</v>
      </c>
      <c r="C32" s="80" t="s">
        <v>222</v>
      </c>
      <c r="D32" s="129" t="s">
        <v>37</v>
      </c>
      <c r="E32" s="129"/>
      <c r="F32" s="129" t="s">
        <v>37</v>
      </c>
      <c r="G32" s="129"/>
      <c r="H32" s="129"/>
      <c r="I32" s="129" t="s">
        <v>42</v>
      </c>
      <c r="J32" s="129" t="s">
        <v>2013</v>
      </c>
      <c r="K32" s="162">
        <v>10</v>
      </c>
      <c r="L32" s="162">
        <v>12</v>
      </c>
      <c r="M32" s="129">
        <v>2</v>
      </c>
      <c r="N32" s="129" t="s">
        <v>37</v>
      </c>
      <c r="O32" s="129"/>
      <c r="P32" s="129"/>
      <c r="Q32" s="129" t="s">
        <v>37</v>
      </c>
      <c r="R32" s="129"/>
      <c r="S32" s="129" t="s">
        <v>37</v>
      </c>
      <c r="T32" s="129" t="s">
        <v>37</v>
      </c>
      <c r="U32" s="129" t="s">
        <v>37</v>
      </c>
      <c r="V32" s="129"/>
      <c r="W32" s="129"/>
      <c r="X32" s="129"/>
      <c r="Y32" s="129"/>
      <c r="Z32" s="129">
        <v>74</v>
      </c>
      <c r="AA32" s="163">
        <v>218</v>
      </c>
    </row>
    <row r="33" spans="2:27" s="15" customFormat="1" ht="20.25" customHeight="1" x14ac:dyDescent="0.25">
      <c r="B33" s="331">
        <v>27</v>
      </c>
      <c r="C33" s="80" t="s">
        <v>246</v>
      </c>
      <c r="D33" s="129" t="s">
        <v>37</v>
      </c>
      <c r="E33" s="129"/>
      <c r="F33" s="129" t="s">
        <v>37</v>
      </c>
      <c r="G33" s="129"/>
      <c r="H33" s="129"/>
      <c r="I33" s="129" t="s">
        <v>86</v>
      </c>
      <c r="J33" s="129" t="s">
        <v>1968</v>
      </c>
      <c r="K33" s="162">
        <v>9</v>
      </c>
      <c r="L33" s="161">
        <v>0.4375</v>
      </c>
      <c r="M33" s="129">
        <v>9</v>
      </c>
      <c r="N33" s="129" t="s">
        <v>37</v>
      </c>
      <c r="O33" s="129"/>
      <c r="P33" s="129"/>
      <c r="Q33" s="129" t="s">
        <v>37</v>
      </c>
      <c r="R33" s="129"/>
      <c r="S33" s="129" t="s">
        <v>37</v>
      </c>
      <c r="T33" s="129" t="s">
        <v>37</v>
      </c>
      <c r="U33" s="129" t="s">
        <v>37</v>
      </c>
      <c r="V33" s="129"/>
      <c r="W33" s="129"/>
      <c r="X33" s="129"/>
      <c r="Y33" s="129"/>
      <c r="Z33" s="129">
        <v>70</v>
      </c>
      <c r="AA33" s="163">
        <v>223</v>
      </c>
    </row>
    <row r="34" spans="2:27" s="15" customFormat="1" ht="20.25" customHeight="1" x14ac:dyDescent="0.25">
      <c r="B34" s="331">
        <v>28</v>
      </c>
      <c r="C34" s="80" t="s">
        <v>223</v>
      </c>
      <c r="D34" s="129" t="s">
        <v>37</v>
      </c>
      <c r="E34" s="129"/>
      <c r="F34" s="129" t="s">
        <v>37</v>
      </c>
      <c r="G34" s="129"/>
      <c r="H34" s="129"/>
      <c r="I34" s="129" t="s">
        <v>86</v>
      </c>
      <c r="J34" s="129" t="s">
        <v>1980</v>
      </c>
      <c r="K34" s="172">
        <v>12</v>
      </c>
      <c r="L34" s="172">
        <v>1</v>
      </c>
      <c r="M34" s="172">
        <v>1</v>
      </c>
      <c r="N34" s="129" t="s">
        <v>37</v>
      </c>
      <c r="O34" s="129"/>
      <c r="P34" s="129"/>
      <c r="Q34" s="129" t="s">
        <v>37</v>
      </c>
      <c r="R34" s="129"/>
      <c r="S34" s="129" t="s">
        <v>37</v>
      </c>
      <c r="T34" s="129" t="s">
        <v>37</v>
      </c>
      <c r="U34" s="129" t="s">
        <v>37</v>
      </c>
      <c r="V34" s="129"/>
      <c r="W34" s="129"/>
      <c r="X34" s="129"/>
      <c r="Y34" s="129"/>
      <c r="Z34" s="129">
        <v>69</v>
      </c>
      <c r="AA34" s="163">
        <v>252</v>
      </c>
    </row>
    <row r="35" spans="2:27" s="15" customFormat="1" ht="20.25" customHeight="1" x14ac:dyDescent="0.25">
      <c r="B35" s="331">
        <v>29</v>
      </c>
      <c r="C35" s="80" t="s">
        <v>214</v>
      </c>
      <c r="D35" s="129" t="s">
        <v>37</v>
      </c>
      <c r="E35" s="129"/>
      <c r="F35" s="129" t="s">
        <v>37</v>
      </c>
      <c r="G35" s="129"/>
      <c r="H35" s="129"/>
      <c r="I35" s="129" t="s">
        <v>76</v>
      </c>
      <c r="J35" s="129" t="s">
        <v>1969</v>
      </c>
      <c r="K35" s="161">
        <v>6.25E-2</v>
      </c>
      <c r="L35" s="162">
        <v>3</v>
      </c>
      <c r="M35" s="129">
        <v>13</v>
      </c>
      <c r="N35" s="129" t="s">
        <v>37</v>
      </c>
      <c r="O35" s="129"/>
      <c r="P35" s="129"/>
      <c r="Q35" s="129" t="s">
        <v>37</v>
      </c>
      <c r="R35" s="129"/>
      <c r="S35" s="129" t="s">
        <v>37</v>
      </c>
      <c r="T35" s="129" t="s">
        <v>37</v>
      </c>
      <c r="U35" s="129" t="s">
        <v>37</v>
      </c>
      <c r="V35" s="129"/>
      <c r="W35" s="129"/>
      <c r="X35" s="129"/>
      <c r="Y35" s="129"/>
      <c r="Z35" s="129">
        <v>62</v>
      </c>
      <c r="AA35" s="163">
        <v>216</v>
      </c>
    </row>
    <row r="36" spans="2:27" s="15" customFormat="1" ht="20.25" customHeight="1" x14ac:dyDescent="0.25">
      <c r="B36" s="331">
        <v>30</v>
      </c>
      <c r="C36" s="80" t="s">
        <v>218</v>
      </c>
      <c r="D36" s="129" t="s">
        <v>37</v>
      </c>
      <c r="E36" s="129"/>
      <c r="F36" s="129" t="s">
        <v>37</v>
      </c>
      <c r="G36" s="129"/>
      <c r="H36" s="129"/>
      <c r="I36" s="129" t="s">
        <v>38</v>
      </c>
      <c r="J36" s="129" t="s">
        <v>1967</v>
      </c>
      <c r="K36" s="162">
        <v>12</v>
      </c>
      <c r="L36" s="161">
        <v>6.25E-2</v>
      </c>
      <c r="M36" s="129">
        <v>10</v>
      </c>
      <c r="N36" s="129" t="s">
        <v>37</v>
      </c>
      <c r="O36" s="129"/>
      <c r="P36" s="129"/>
      <c r="Q36" s="129" t="s">
        <v>37</v>
      </c>
      <c r="R36" s="129"/>
      <c r="S36" s="129" t="s">
        <v>37</v>
      </c>
      <c r="T36" s="129" t="s">
        <v>37</v>
      </c>
      <c r="U36" s="129" t="s">
        <v>37</v>
      </c>
      <c r="V36" s="129"/>
      <c r="W36" s="129"/>
      <c r="X36" s="129"/>
      <c r="Y36" s="129"/>
      <c r="Z36" s="129">
        <v>61</v>
      </c>
      <c r="AA36" s="163">
        <v>182</v>
      </c>
    </row>
    <row r="37" spans="2:27" s="15" customFormat="1" ht="20.25" customHeight="1" x14ac:dyDescent="0.25">
      <c r="B37" s="331">
        <v>31</v>
      </c>
      <c r="C37" s="80" t="s">
        <v>220</v>
      </c>
      <c r="D37" s="129" t="s">
        <v>37</v>
      </c>
      <c r="E37" s="129"/>
      <c r="F37" s="129" t="s">
        <v>37</v>
      </c>
      <c r="G37" s="129"/>
      <c r="H37" s="129"/>
      <c r="I37" s="129" t="s">
        <v>42</v>
      </c>
      <c r="J37" s="129" t="s">
        <v>2013</v>
      </c>
      <c r="K37" s="162">
        <v>10</v>
      </c>
      <c r="L37" s="162">
        <v>12</v>
      </c>
      <c r="M37" s="129">
        <v>4</v>
      </c>
      <c r="N37" s="129" t="s">
        <v>37</v>
      </c>
      <c r="O37" s="129"/>
      <c r="P37" s="129"/>
      <c r="Q37" s="129" t="s">
        <v>37</v>
      </c>
      <c r="R37" s="129"/>
      <c r="S37" s="129" t="s">
        <v>37</v>
      </c>
      <c r="T37" s="129" t="s">
        <v>37</v>
      </c>
      <c r="U37" s="129" t="s">
        <v>37</v>
      </c>
      <c r="V37" s="129"/>
      <c r="W37" s="129"/>
      <c r="X37" s="129"/>
      <c r="Y37" s="129"/>
      <c r="Z37" s="129">
        <v>61</v>
      </c>
      <c r="AA37" s="163">
        <v>166</v>
      </c>
    </row>
    <row r="38" spans="2:27" s="15" customFormat="1" ht="20.25" customHeight="1" x14ac:dyDescent="0.25">
      <c r="B38" s="331">
        <v>32</v>
      </c>
      <c r="C38" s="81" t="s">
        <v>248</v>
      </c>
      <c r="D38" s="129" t="s">
        <v>37</v>
      </c>
      <c r="E38" s="129"/>
      <c r="F38" s="129" t="s">
        <v>37</v>
      </c>
      <c r="G38" s="129"/>
      <c r="H38" s="129"/>
      <c r="I38" s="129" t="s">
        <v>86</v>
      </c>
      <c r="J38" s="129" t="s">
        <v>1966</v>
      </c>
      <c r="K38" s="161">
        <v>0.1875</v>
      </c>
      <c r="L38" s="162">
        <v>6</v>
      </c>
      <c r="M38" s="129">
        <v>8</v>
      </c>
      <c r="N38" s="129" t="s">
        <v>37</v>
      </c>
      <c r="O38" s="129"/>
      <c r="P38" s="129"/>
      <c r="Q38" s="129" t="s">
        <v>37</v>
      </c>
      <c r="R38" s="129"/>
      <c r="S38" s="129" t="s">
        <v>37</v>
      </c>
      <c r="T38" s="129" t="s">
        <v>37</v>
      </c>
      <c r="U38" s="129" t="s">
        <v>37</v>
      </c>
      <c r="V38" s="129"/>
      <c r="W38" s="129"/>
      <c r="X38" s="129"/>
      <c r="Y38" s="129"/>
      <c r="Z38" s="129">
        <v>60</v>
      </c>
      <c r="AA38" s="163">
        <v>234</v>
      </c>
    </row>
    <row r="39" spans="2:27" s="15" customFormat="1" ht="20.25" customHeight="1" x14ac:dyDescent="0.25">
      <c r="B39" s="331">
        <v>33</v>
      </c>
      <c r="C39" s="80" t="s">
        <v>217</v>
      </c>
      <c r="D39" s="129" t="s">
        <v>37</v>
      </c>
      <c r="E39" s="129"/>
      <c r="F39" s="129" t="s">
        <v>37</v>
      </c>
      <c r="G39" s="129"/>
      <c r="H39" s="129"/>
      <c r="I39" s="129" t="s">
        <v>76</v>
      </c>
      <c r="J39" s="129" t="s">
        <v>1969</v>
      </c>
      <c r="K39" s="161">
        <v>0.4375</v>
      </c>
      <c r="L39" s="162">
        <v>12</v>
      </c>
      <c r="M39" s="129">
        <v>5</v>
      </c>
      <c r="N39" s="129" t="s">
        <v>37</v>
      </c>
      <c r="O39" s="129"/>
      <c r="P39" s="129"/>
      <c r="Q39" s="129" t="s">
        <v>37</v>
      </c>
      <c r="R39" s="129"/>
      <c r="S39" s="129" t="s">
        <v>37</v>
      </c>
      <c r="T39" s="129" t="s">
        <v>37</v>
      </c>
      <c r="U39" s="129" t="s">
        <v>37</v>
      </c>
      <c r="V39" s="129"/>
      <c r="W39" s="129"/>
      <c r="X39" s="129"/>
      <c r="Y39" s="129"/>
      <c r="Z39" s="129">
        <v>59</v>
      </c>
      <c r="AA39" s="163">
        <v>179</v>
      </c>
    </row>
    <row r="40" spans="2:27" s="15" customFormat="1" ht="20.25" customHeight="1" x14ac:dyDescent="0.25">
      <c r="B40" s="331">
        <v>34</v>
      </c>
      <c r="C40" s="80" t="s">
        <v>243</v>
      </c>
      <c r="D40" s="129" t="s">
        <v>37</v>
      </c>
      <c r="E40" s="129"/>
      <c r="F40" s="129" t="s">
        <v>37</v>
      </c>
      <c r="G40" s="129"/>
      <c r="H40" s="129"/>
      <c r="I40" s="129" t="s">
        <v>86</v>
      </c>
      <c r="J40" s="129" t="s">
        <v>1968</v>
      </c>
      <c r="K40" s="161">
        <v>0.4375</v>
      </c>
      <c r="L40" s="162">
        <v>12</v>
      </c>
      <c r="M40" s="129">
        <v>5</v>
      </c>
      <c r="N40" s="129" t="s">
        <v>37</v>
      </c>
      <c r="O40" s="129"/>
      <c r="P40" s="129"/>
      <c r="Q40" s="129" t="s">
        <v>37</v>
      </c>
      <c r="R40" s="129"/>
      <c r="S40" s="129" t="s">
        <v>37</v>
      </c>
      <c r="T40" s="129" t="s">
        <v>37</v>
      </c>
      <c r="U40" s="129" t="s">
        <v>37</v>
      </c>
      <c r="V40" s="129"/>
      <c r="W40" s="129"/>
      <c r="X40" s="129"/>
      <c r="Y40" s="129"/>
      <c r="Z40" s="129">
        <v>55</v>
      </c>
      <c r="AA40" s="163">
        <v>184</v>
      </c>
    </row>
    <row r="41" spans="2:27" s="15" customFormat="1" ht="20.25" customHeight="1" x14ac:dyDescent="0.25">
      <c r="B41" s="331">
        <v>35</v>
      </c>
      <c r="C41" s="80" t="s">
        <v>233</v>
      </c>
      <c r="D41" s="129" t="s">
        <v>37</v>
      </c>
      <c r="E41" s="129"/>
      <c r="F41" s="129" t="s">
        <v>37</v>
      </c>
      <c r="G41" s="129"/>
      <c r="H41" s="129"/>
      <c r="I41" s="129" t="s">
        <v>38</v>
      </c>
      <c r="J41" s="129" t="s">
        <v>1968</v>
      </c>
      <c r="K41" s="161">
        <v>0.1875</v>
      </c>
      <c r="L41" s="162">
        <v>6</v>
      </c>
      <c r="M41" s="129">
        <v>11</v>
      </c>
      <c r="N41" s="129" t="s">
        <v>37</v>
      </c>
      <c r="O41" s="129"/>
      <c r="P41" s="129"/>
      <c r="Q41" s="129" t="s">
        <v>37</v>
      </c>
      <c r="R41" s="129"/>
      <c r="S41" s="129" t="s">
        <v>37</v>
      </c>
      <c r="T41" s="129" t="s">
        <v>37</v>
      </c>
      <c r="U41" s="129" t="s">
        <v>37</v>
      </c>
      <c r="V41" s="129"/>
      <c r="W41" s="129"/>
      <c r="X41" s="129"/>
      <c r="Y41" s="129"/>
      <c r="Z41" s="129">
        <v>54</v>
      </c>
      <c r="AA41" s="163">
        <v>164</v>
      </c>
    </row>
    <row r="42" spans="2:27" s="15" customFormat="1" ht="20.25" customHeight="1" x14ac:dyDescent="0.25">
      <c r="B42" s="331">
        <v>36</v>
      </c>
      <c r="C42" s="80" t="s">
        <v>239</v>
      </c>
      <c r="D42" s="129" t="s">
        <v>37</v>
      </c>
      <c r="E42" s="129"/>
      <c r="F42" s="129" t="s">
        <v>37</v>
      </c>
      <c r="G42" s="129"/>
      <c r="H42" s="129"/>
      <c r="I42" s="129" t="s">
        <v>51</v>
      </c>
      <c r="J42" s="129" t="s">
        <v>238</v>
      </c>
      <c r="K42" s="161">
        <v>0.4375</v>
      </c>
      <c r="L42" s="162">
        <v>12</v>
      </c>
      <c r="M42" s="129">
        <v>13</v>
      </c>
      <c r="N42" s="129" t="s">
        <v>37</v>
      </c>
      <c r="O42" s="129"/>
      <c r="P42" s="129"/>
      <c r="Q42" s="129" t="s">
        <v>37</v>
      </c>
      <c r="R42" s="129"/>
      <c r="S42" s="129" t="s">
        <v>37</v>
      </c>
      <c r="T42" s="129" t="s">
        <v>37</v>
      </c>
      <c r="U42" s="129" t="s">
        <v>37</v>
      </c>
      <c r="V42" s="129"/>
      <c r="W42" s="129"/>
      <c r="X42" s="129"/>
      <c r="Y42" s="129"/>
      <c r="Z42" s="129">
        <v>50</v>
      </c>
      <c r="AA42" s="163">
        <v>162</v>
      </c>
    </row>
    <row r="43" spans="2:27" s="15" customFormat="1" ht="20.25" customHeight="1" x14ac:dyDescent="0.25">
      <c r="B43" s="331">
        <v>37</v>
      </c>
      <c r="C43" s="80" t="s">
        <v>225</v>
      </c>
      <c r="D43" s="129" t="s">
        <v>37</v>
      </c>
      <c r="E43" s="129"/>
      <c r="F43" s="129" t="s">
        <v>37</v>
      </c>
      <c r="G43" s="129"/>
      <c r="H43" s="129"/>
      <c r="I43" s="129" t="s">
        <v>38</v>
      </c>
      <c r="J43" s="129" t="s">
        <v>1967</v>
      </c>
      <c r="K43" s="162">
        <v>9</v>
      </c>
      <c r="L43" s="161">
        <v>0.4375</v>
      </c>
      <c r="M43" s="129">
        <v>5</v>
      </c>
      <c r="N43" s="129" t="s">
        <v>37</v>
      </c>
      <c r="O43" s="129"/>
      <c r="P43" s="129"/>
      <c r="Q43" s="129" t="s">
        <v>37</v>
      </c>
      <c r="R43" s="129"/>
      <c r="S43" s="129" t="s">
        <v>37</v>
      </c>
      <c r="T43" s="129" t="s">
        <v>37</v>
      </c>
      <c r="U43" s="129" t="s">
        <v>37</v>
      </c>
      <c r="V43" s="129"/>
      <c r="W43" s="129"/>
      <c r="X43" s="129"/>
      <c r="Y43" s="129"/>
      <c r="Z43" s="129">
        <v>49</v>
      </c>
      <c r="AA43" s="163">
        <v>181</v>
      </c>
    </row>
    <row r="44" spans="2:27" s="15" customFormat="1" ht="20.25" customHeight="1" x14ac:dyDescent="0.25">
      <c r="B44" s="331">
        <v>38</v>
      </c>
      <c r="C44" s="80" t="s">
        <v>219</v>
      </c>
      <c r="D44" s="129" t="s">
        <v>37</v>
      </c>
      <c r="E44" s="129"/>
      <c r="F44" s="129" t="s">
        <v>37</v>
      </c>
      <c r="G44" s="129"/>
      <c r="H44" s="129"/>
      <c r="I44" s="129" t="s">
        <v>76</v>
      </c>
      <c r="J44" s="129" t="s">
        <v>1969</v>
      </c>
      <c r="K44" s="162">
        <v>9</v>
      </c>
      <c r="L44" s="161">
        <v>0.4375</v>
      </c>
      <c r="M44" s="129">
        <v>9</v>
      </c>
      <c r="N44" s="129" t="s">
        <v>37</v>
      </c>
      <c r="O44" s="129"/>
      <c r="P44" s="129"/>
      <c r="Q44" s="129" t="s">
        <v>37</v>
      </c>
      <c r="R44" s="129"/>
      <c r="S44" s="129" t="s">
        <v>37</v>
      </c>
      <c r="T44" s="129" t="s">
        <v>37</v>
      </c>
      <c r="U44" s="129" t="s">
        <v>37</v>
      </c>
      <c r="V44" s="129"/>
      <c r="W44" s="129"/>
      <c r="X44" s="129"/>
      <c r="Y44" s="129"/>
      <c r="Z44" s="129">
        <v>47</v>
      </c>
      <c r="AA44" s="163">
        <v>159</v>
      </c>
    </row>
    <row r="45" spans="2:27" s="15" customFormat="1" ht="20.25" customHeight="1" x14ac:dyDescent="0.25">
      <c r="B45" s="331">
        <v>39</v>
      </c>
      <c r="C45" s="81" t="s">
        <v>267</v>
      </c>
      <c r="D45" s="129" t="s">
        <v>37</v>
      </c>
      <c r="E45" s="129"/>
      <c r="F45" s="129" t="s">
        <v>37</v>
      </c>
      <c r="G45" s="129"/>
      <c r="H45" s="129"/>
      <c r="I45" s="129" t="s">
        <v>51</v>
      </c>
      <c r="J45" s="129" t="s">
        <v>238</v>
      </c>
      <c r="K45" s="161">
        <v>6.25E-2</v>
      </c>
      <c r="L45" s="162">
        <v>3</v>
      </c>
      <c r="M45" s="129">
        <v>12</v>
      </c>
      <c r="N45" s="129" t="s">
        <v>37</v>
      </c>
      <c r="O45" s="129"/>
      <c r="P45" s="129"/>
      <c r="Q45" s="129" t="s">
        <v>37</v>
      </c>
      <c r="R45" s="129"/>
      <c r="S45" s="129" t="s">
        <v>37</v>
      </c>
      <c r="T45" s="129" t="s">
        <v>37</v>
      </c>
      <c r="U45" s="129" t="s">
        <v>37</v>
      </c>
      <c r="V45" s="129"/>
      <c r="W45" s="129"/>
      <c r="X45" s="129"/>
      <c r="Y45" s="129"/>
      <c r="Z45" s="129">
        <v>47</v>
      </c>
      <c r="AA45" s="163">
        <v>154</v>
      </c>
    </row>
    <row r="46" spans="2:27" s="15" customFormat="1" ht="20.25" customHeight="1" x14ac:dyDescent="0.25">
      <c r="B46" s="331">
        <v>40</v>
      </c>
      <c r="C46" s="80" t="s">
        <v>98</v>
      </c>
      <c r="D46" s="129" t="s">
        <v>37</v>
      </c>
      <c r="E46" s="129"/>
      <c r="F46" s="129" t="s">
        <v>37</v>
      </c>
      <c r="G46" s="129"/>
      <c r="H46" s="129"/>
      <c r="I46" s="129" t="s">
        <v>51</v>
      </c>
      <c r="J46" s="129" t="s">
        <v>238</v>
      </c>
      <c r="K46" s="161">
        <v>0.4375</v>
      </c>
      <c r="L46" s="162">
        <v>12</v>
      </c>
      <c r="M46" s="129">
        <v>13</v>
      </c>
      <c r="N46" s="129" t="s">
        <v>37</v>
      </c>
      <c r="O46" s="129"/>
      <c r="P46" s="129"/>
      <c r="Q46" s="129" t="s">
        <v>37</v>
      </c>
      <c r="R46" s="129"/>
      <c r="S46" s="129" t="s">
        <v>37</v>
      </c>
      <c r="T46" s="129" t="s">
        <v>37</v>
      </c>
      <c r="U46" s="129" t="s">
        <v>37</v>
      </c>
      <c r="V46" s="129"/>
      <c r="W46" s="129"/>
      <c r="X46" s="129"/>
      <c r="Y46" s="129"/>
      <c r="Z46" s="129">
        <v>47</v>
      </c>
      <c r="AA46" s="163">
        <v>139</v>
      </c>
    </row>
    <row r="47" spans="2:27" s="15" customFormat="1" ht="20.25" customHeight="1" x14ac:dyDescent="0.25">
      <c r="B47" s="331">
        <v>41</v>
      </c>
      <c r="C47" s="80" t="s">
        <v>230</v>
      </c>
      <c r="D47" s="129" t="s">
        <v>37</v>
      </c>
      <c r="E47" s="129"/>
      <c r="F47" s="129" t="s">
        <v>37</v>
      </c>
      <c r="G47" s="129"/>
      <c r="H47" s="129"/>
      <c r="I47" s="129" t="s">
        <v>38</v>
      </c>
      <c r="J47" s="129" t="s">
        <v>1967</v>
      </c>
      <c r="K47" s="161">
        <v>6.25E-2</v>
      </c>
      <c r="L47" s="162">
        <v>3</v>
      </c>
      <c r="M47" s="129">
        <v>6</v>
      </c>
      <c r="N47" s="129" t="s">
        <v>37</v>
      </c>
      <c r="O47" s="129"/>
      <c r="P47" s="129"/>
      <c r="Q47" s="129" t="s">
        <v>37</v>
      </c>
      <c r="R47" s="129"/>
      <c r="S47" s="129" t="s">
        <v>37</v>
      </c>
      <c r="T47" s="129" t="s">
        <v>37</v>
      </c>
      <c r="U47" s="129" t="s">
        <v>37</v>
      </c>
      <c r="V47" s="129"/>
      <c r="W47" s="129"/>
      <c r="X47" s="129"/>
      <c r="Y47" s="129"/>
      <c r="Z47" s="129">
        <v>44</v>
      </c>
      <c r="AA47" s="163">
        <v>143</v>
      </c>
    </row>
    <row r="48" spans="2:27" s="15" customFormat="1" ht="20.25" customHeight="1" x14ac:dyDescent="0.25">
      <c r="B48" s="331">
        <v>42</v>
      </c>
      <c r="C48" s="81" t="s">
        <v>260</v>
      </c>
      <c r="D48" s="129" t="s">
        <v>37</v>
      </c>
      <c r="E48" s="129"/>
      <c r="F48" s="129" t="s">
        <v>37</v>
      </c>
      <c r="G48" s="129"/>
      <c r="H48" s="129"/>
      <c r="I48" s="129" t="s">
        <v>147</v>
      </c>
      <c r="J48" s="129" t="s">
        <v>1970</v>
      </c>
      <c r="K48" s="162">
        <v>3</v>
      </c>
      <c r="L48" s="161">
        <v>0.1875</v>
      </c>
      <c r="M48" s="129">
        <v>7</v>
      </c>
      <c r="N48" s="129" t="s">
        <v>37</v>
      </c>
      <c r="O48" s="129"/>
      <c r="P48" s="129"/>
      <c r="Q48" s="129" t="s">
        <v>37</v>
      </c>
      <c r="R48" s="129"/>
      <c r="S48" s="129" t="s">
        <v>37</v>
      </c>
      <c r="T48" s="129" t="s">
        <v>37</v>
      </c>
      <c r="U48" s="129" t="s">
        <v>37</v>
      </c>
      <c r="V48" s="129"/>
      <c r="W48" s="129"/>
      <c r="X48" s="129"/>
      <c r="Y48" s="129"/>
      <c r="Z48" s="129">
        <v>43</v>
      </c>
      <c r="AA48" s="163">
        <v>149</v>
      </c>
    </row>
    <row r="49" spans="1:30" s="15" customFormat="1" ht="20.25" customHeight="1" x14ac:dyDescent="0.25">
      <c r="B49" s="331">
        <v>43</v>
      </c>
      <c r="C49" s="81" t="s">
        <v>251</v>
      </c>
      <c r="D49" s="129" t="s">
        <v>37</v>
      </c>
      <c r="E49" s="129"/>
      <c r="F49" s="129" t="s">
        <v>37</v>
      </c>
      <c r="G49" s="129"/>
      <c r="H49" s="129"/>
      <c r="I49" s="129" t="s">
        <v>38</v>
      </c>
      <c r="J49" s="129" t="s">
        <v>1967</v>
      </c>
      <c r="K49" s="161">
        <v>0.1875</v>
      </c>
      <c r="L49" s="162">
        <v>6</v>
      </c>
      <c r="M49" s="129">
        <v>5</v>
      </c>
      <c r="N49" s="129" t="s">
        <v>37</v>
      </c>
      <c r="O49" s="129"/>
      <c r="P49" s="129"/>
      <c r="Q49" s="129" t="s">
        <v>37</v>
      </c>
      <c r="R49" s="129"/>
      <c r="S49" s="129" t="s">
        <v>37</v>
      </c>
      <c r="T49" s="129" t="s">
        <v>37</v>
      </c>
      <c r="U49" s="129" t="s">
        <v>37</v>
      </c>
      <c r="V49" s="129"/>
      <c r="W49" s="129"/>
      <c r="X49" s="129"/>
      <c r="Y49" s="129"/>
      <c r="Z49" s="129">
        <v>41</v>
      </c>
      <c r="AA49" s="163">
        <v>152</v>
      </c>
    </row>
    <row r="50" spans="1:30" s="15" customFormat="1" ht="20.25" customHeight="1" x14ac:dyDescent="0.25">
      <c r="B50" s="331">
        <v>44</v>
      </c>
      <c r="C50" s="80" t="s">
        <v>215</v>
      </c>
      <c r="D50" s="129" t="s">
        <v>37</v>
      </c>
      <c r="E50" s="129"/>
      <c r="F50" s="129" t="s">
        <v>37</v>
      </c>
      <c r="G50" s="129"/>
      <c r="H50" s="129"/>
      <c r="I50" s="129" t="s">
        <v>76</v>
      </c>
      <c r="J50" s="129" t="s">
        <v>1969</v>
      </c>
      <c r="K50" s="162">
        <v>3</v>
      </c>
      <c r="L50" s="161">
        <v>0.1875</v>
      </c>
      <c r="M50" s="129">
        <v>12</v>
      </c>
      <c r="N50" s="129" t="s">
        <v>37</v>
      </c>
      <c r="O50" s="129"/>
      <c r="P50" s="129"/>
      <c r="Q50" s="129" t="s">
        <v>37</v>
      </c>
      <c r="R50" s="129"/>
      <c r="S50" s="129" t="s">
        <v>37</v>
      </c>
      <c r="T50" s="129" t="s">
        <v>37</v>
      </c>
      <c r="U50" s="129" t="s">
        <v>37</v>
      </c>
      <c r="V50" s="129"/>
      <c r="W50" s="129"/>
      <c r="X50" s="129"/>
      <c r="Y50" s="129"/>
      <c r="Z50" s="129">
        <v>39</v>
      </c>
      <c r="AA50" s="163">
        <v>141</v>
      </c>
    </row>
    <row r="51" spans="1:30" s="15" customFormat="1" ht="20.25" customHeight="1" x14ac:dyDescent="0.25">
      <c r="B51" s="331">
        <v>45</v>
      </c>
      <c r="C51" s="80" t="s">
        <v>179</v>
      </c>
      <c r="D51" s="129" t="s">
        <v>37</v>
      </c>
      <c r="E51" s="129"/>
      <c r="F51" s="129" t="s">
        <v>37</v>
      </c>
      <c r="G51" s="129"/>
      <c r="H51" s="129"/>
      <c r="I51" s="129" t="s">
        <v>76</v>
      </c>
      <c r="J51" s="129" t="s">
        <v>1969</v>
      </c>
      <c r="K51" s="161">
        <v>0.1875</v>
      </c>
      <c r="L51" s="162">
        <v>6</v>
      </c>
      <c r="M51" s="129">
        <v>6</v>
      </c>
      <c r="N51" s="129" t="s">
        <v>37</v>
      </c>
      <c r="O51" s="129"/>
      <c r="P51" s="129"/>
      <c r="Q51" s="129" t="s">
        <v>37</v>
      </c>
      <c r="R51" s="129"/>
      <c r="S51" s="129" t="s">
        <v>37</v>
      </c>
      <c r="T51" s="129" t="s">
        <v>37</v>
      </c>
      <c r="U51" s="129" t="s">
        <v>37</v>
      </c>
      <c r="V51" s="129"/>
      <c r="W51" s="129"/>
      <c r="X51" s="129"/>
      <c r="Y51" s="129"/>
      <c r="Z51" s="129">
        <v>30</v>
      </c>
      <c r="AA51" s="163">
        <v>95</v>
      </c>
    </row>
    <row r="52" spans="1:30" s="15" customFormat="1" ht="20.25" customHeight="1" x14ac:dyDescent="0.4">
      <c r="A52" s="23"/>
      <c r="B52" s="331">
        <v>46</v>
      </c>
      <c r="C52" s="80" t="s">
        <v>128</v>
      </c>
      <c r="D52" s="129" t="s">
        <v>37</v>
      </c>
      <c r="E52" s="129"/>
      <c r="F52" s="129" t="s">
        <v>37</v>
      </c>
      <c r="G52" s="129"/>
      <c r="H52" s="129"/>
      <c r="I52" s="129" t="s">
        <v>86</v>
      </c>
      <c r="J52" s="129" t="s">
        <v>1980</v>
      </c>
      <c r="K52" s="172">
        <v>2</v>
      </c>
      <c r="L52" s="172">
        <v>3</v>
      </c>
      <c r="M52" s="172">
        <v>1</v>
      </c>
      <c r="N52" s="129" t="s">
        <v>37</v>
      </c>
      <c r="O52" s="129"/>
      <c r="P52" s="129"/>
      <c r="Q52" s="129" t="s">
        <v>37</v>
      </c>
      <c r="R52" s="129"/>
      <c r="S52" s="129" t="s">
        <v>37</v>
      </c>
      <c r="T52" s="129" t="s">
        <v>37</v>
      </c>
      <c r="U52" s="129" t="s">
        <v>37</v>
      </c>
      <c r="V52" s="129"/>
      <c r="W52" s="129"/>
      <c r="X52" s="129"/>
      <c r="Y52" s="129"/>
      <c r="Z52" s="129">
        <v>30</v>
      </c>
      <c r="AA52" s="163">
        <v>92</v>
      </c>
    </row>
    <row r="53" spans="1:30" s="15" customFormat="1" ht="20.25" customHeight="1" x14ac:dyDescent="0.4">
      <c r="A53" s="23"/>
      <c r="B53" s="331">
        <v>47</v>
      </c>
      <c r="C53" s="245" t="s">
        <v>256</v>
      </c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>
        <v>26</v>
      </c>
      <c r="AA53" s="241">
        <v>89</v>
      </c>
      <c r="AB53" s="396" t="s">
        <v>2027</v>
      </c>
      <c r="AC53" s="397"/>
      <c r="AD53" s="397"/>
    </row>
    <row r="54" spans="1:30" s="15" customFormat="1" ht="20.25" customHeight="1" x14ac:dyDescent="0.4">
      <c r="A54" s="23"/>
      <c r="B54" s="331">
        <v>48</v>
      </c>
      <c r="C54" s="248" t="s">
        <v>221</v>
      </c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>
        <v>26</v>
      </c>
      <c r="AA54" s="241">
        <v>75</v>
      </c>
      <c r="AB54" s="396" t="s">
        <v>2027</v>
      </c>
      <c r="AC54" s="397"/>
      <c r="AD54" s="397"/>
    </row>
    <row r="55" spans="1:30" s="15" customFormat="1" ht="20.25" customHeight="1" x14ac:dyDescent="0.4">
      <c r="A55" s="23"/>
      <c r="B55" s="331">
        <v>49</v>
      </c>
      <c r="C55" s="245" t="s">
        <v>249</v>
      </c>
      <c r="D55" s="245" t="s">
        <v>37</v>
      </c>
      <c r="E55" s="245"/>
      <c r="F55" s="245"/>
      <c r="G55" s="245"/>
      <c r="H55" s="245"/>
      <c r="I55" s="245"/>
      <c r="J55" s="245" t="s">
        <v>2025</v>
      </c>
      <c r="K55" s="245">
        <v>10</v>
      </c>
      <c r="L55" s="313">
        <v>0.52083333333333337</v>
      </c>
      <c r="M55" s="245"/>
      <c r="N55" s="245"/>
      <c r="O55" s="245"/>
      <c r="P55" s="245"/>
      <c r="Q55" s="245" t="s">
        <v>37</v>
      </c>
      <c r="R55" s="245"/>
      <c r="S55" s="245" t="s">
        <v>37</v>
      </c>
      <c r="T55" s="245" t="s">
        <v>37</v>
      </c>
      <c r="U55" s="245" t="s">
        <v>37</v>
      </c>
      <c r="V55" s="245"/>
      <c r="W55" s="245"/>
      <c r="X55" s="245"/>
      <c r="Y55" s="245"/>
      <c r="Z55" s="245">
        <v>25</v>
      </c>
      <c r="AA55" s="241">
        <v>98</v>
      </c>
      <c r="AB55" s="250"/>
    </row>
    <row r="56" spans="1:30" s="15" customFormat="1" ht="20.25" customHeight="1" x14ac:dyDescent="0.4">
      <c r="A56" s="23"/>
      <c r="B56" s="331">
        <v>50</v>
      </c>
      <c r="C56" s="248" t="s">
        <v>229</v>
      </c>
      <c r="D56" s="321" t="s">
        <v>37</v>
      </c>
      <c r="E56" s="321"/>
      <c r="F56" s="321"/>
      <c r="G56" s="321"/>
      <c r="H56" s="321"/>
      <c r="I56" s="321"/>
      <c r="J56" s="320" t="s">
        <v>2026</v>
      </c>
      <c r="K56" s="320">
        <v>11</v>
      </c>
      <c r="L56" s="313">
        <v>0.5625</v>
      </c>
      <c r="M56" s="321"/>
      <c r="N56" s="321"/>
      <c r="O56" s="321"/>
      <c r="P56" s="321"/>
      <c r="Q56" s="321" t="s">
        <v>37</v>
      </c>
      <c r="R56" s="321"/>
      <c r="S56" s="320" t="s">
        <v>37</v>
      </c>
      <c r="T56" s="320" t="s">
        <v>37</v>
      </c>
      <c r="U56" s="320" t="s">
        <v>37</v>
      </c>
      <c r="V56" s="321"/>
      <c r="W56" s="321"/>
      <c r="X56" s="321"/>
      <c r="Y56" s="321"/>
      <c r="Z56" s="245">
        <v>20</v>
      </c>
      <c r="AA56" s="241">
        <v>57</v>
      </c>
      <c r="AB56" s="250"/>
    </row>
    <row r="57" spans="1:30" s="15" customFormat="1" ht="20.25" customHeight="1" x14ac:dyDescent="0.4">
      <c r="A57" s="23"/>
      <c r="B57" s="331">
        <v>51</v>
      </c>
      <c r="C57" s="80" t="s">
        <v>241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>
        <v>11</v>
      </c>
      <c r="AA57" s="85">
        <v>38</v>
      </c>
      <c r="AB57" s="394" t="s">
        <v>2027</v>
      </c>
      <c r="AC57" s="395"/>
      <c r="AD57" s="395"/>
    </row>
    <row r="58" spans="1:30" s="15" customFormat="1" ht="20.25" customHeight="1" x14ac:dyDescent="0.4">
      <c r="A58" s="23"/>
      <c r="B58" s="331">
        <v>52</v>
      </c>
      <c r="C58" s="81" t="s">
        <v>253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>
        <v>11</v>
      </c>
      <c r="AA58" s="85">
        <v>35</v>
      </c>
      <c r="AB58" s="394" t="s">
        <v>2027</v>
      </c>
      <c r="AC58" s="395"/>
      <c r="AD58" s="395"/>
    </row>
    <row r="59" spans="1:30" s="15" customFormat="1" ht="20.25" customHeight="1" x14ac:dyDescent="0.4">
      <c r="A59" s="23"/>
      <c r="B59" s="331">
        <v>53</v>
      </c>
      <c r="C59" s="80" t="s">
        <v>73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>
        <v>10</v>
      </c>
      <c r="AA59" s="85">
        <v>50</v>
      </c>
      <c r="AB59" s="394" t="s">
        <v>2023</v>
      </c>
      <c r="AC59" s="395"/>
      <c r="AD59" s="395"/>
    </row>
    <row r="60" spans="1:30" s="15" customFormat="1" ht="20.25" customHeight="1" x14ac:dyDescent="0.4">
      <c r="A60" s="23"/>
      <c r="B60" s="331">
        <v>54</v>
      </c>
      <c r="C60" s="80" t="s">
        <v>232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>
        <v>8</v>
      </c>
      <c r="AA60" s="85">
        <v>22</v>
      </c>
      <c r="AB60" s="394" t="s">
        <v>2024</v>
      </c>
      <c r="AC60" s="395"/>
      <c r="AD60" s="395"/>
    </row>
    <row r="61" spans="1:30" s="15" customFormat="1" ht="20.25" customHeight="1" x14ac:dyDescent="0.4">
      <c r="A61" s="23"/>
      <c r="B61" s="331">
        <v>55</v>
      </c>
      <c r="C61" s="81" t="s">
        <v>261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>
        <v>6</v>
      </c>
      <c r="AA61" s="85">
        <v>25</v>
      </c>
      <c r="AB61" s="394" t="s">
        <v>2022</v>
      </c>
      <c r="AC61" s="398"/>
      <c r="AD61" s="398"/>
    </row>
    <row r="62" spans="1:30" s="15" customFormat="1" ht="20.25" customHeight="1" x14ac:dyDescent="0.4">
      <c r="A62" s="23"/>
      <c r="B62" s="331">
        <v>56</v>
      </c>
      <c r="C62" s="80" t="s">
        <v>231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>
        <v>4</v>
      </c>
      <c r="AA62" s="85">
        <v>17</v>
      </c>
      <c r="AB62" s="394" t="s">
        <v>2027</v>
      </c>
      <c r="AC62" s="395"/>
      <c r="AD62" s="395"/>
    </row>
    <row r="63" spans="1:30" s="15" customFormat="1" ht="20.25" customHeight="1" x14ac:dyDescent="0.4">
      <c r="A63" s="23"/>
      <c r="B63" s="331">
        <v>57</v>
      </c>
      <c r="C63" s="81" t="s">
        <v>250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>
        <v>3</v>
      </c>
      <c r="AA63" s="85">
        <v>9</v>
      </c>
      <c r="AB63" s="344" t="s">
        <v>2020</v>
      </c>
      <c r="AC63" s="333"/>
      <c r="AD63" s="333"/>
    </row>
    <row r="64" spans="1:30" s="15" customFormat="1" ht="20.25" customHeight="1" x14ac:dyDescent="0.4">
      <c r="A64" s="23"/>
      <c r="B64" s="331">
        <v>58</v>
      </c>
      <c r="C64" s="80" t="s">
        <v>228</v>
      </c>
      <c r="D64" s="321"/>
      <c r="E64" s="321"/>
      <c r="F64" s="321"/>
      <c r="G64" s="321"/>
      <c r="H64" s="321"/>
      <c r="I64" s="321"/>
      <c r="J64" s="321"/>
      <c r="K64" s="321"/>
      <c r="L64" s="321"/>
      <c r="M64" s="321"/>
      <c r="N64" s="321"/>
      <c r="O64" s="321"/>
      <c r="P64" s="321"/>
      <c r="Q64" s="321"/>
      <c r="R64" s="321"/>
      <c r="S64" s="321"/>
      <c r="T64" s="321"/>
      <c r="U64" s="321"/>
      <c r="V64" s="321"/>
      <c r="W64" s="321"/>
      <c r="X64" s="321"/>
      <c r="Y64" s="321"/>
      <c r="Z64" s="321">
        <v>1</v>
      </c>
      <c r="AA64" s="322">
        <v>5</v>
      </c>
    </row>
    <row r="67" spans="10:15" ht="21" customHeight="1" x14ac:dyDescent="0.5">
      <c r="J67" s="393" t="s">
        <v>256</v>
      </c>
      <c r="K67" s="393"/>
      <c r="L67" s="361" t="s">
        <v>1936</v>
      </c>
      <c r="M67" s="361"/>
    </row>
    <row r="68" spans="10:15" ht="21" customHeight="1" x14ac:dyDescent="0.5">
      <c r="J68" s="400" t="s">
        <v>221</v>
      </c>
      <c r="K68" s="400"/>
      <c r="L68" s="361"/>
      <c r="M68" s="361"/>
    </row>
    <row r="69" spans="10:15" ht="21" customHeight="1" x14ac:dyDescent="0.5">
      <c r="J69" s="393" t="s">
        <v>249</v>
      </c>
      <c r="K69" s="393"/>
      <c r="L69" s="361"/>
      <c r="M69" s="361"/>
    </row>
    <row r="70" spans="10:15" ht="21" customHeight="1" x14ac:dyDescent="0.5">
      <c r="J70" s="400" t="s">
        <v>229</v>
      </c>
      <c r="K70" s="400"/>
      <c r="L70" s="361"/>
      <c r="M70" s="361"/>
    </row>
    <row r="72" spans="10:15" x14ac:dyDescent="0.5">
      <c r="J72" s="323" t="s">
        <v>2021</v>
      </c>
      <c r="K72" s="323"/>
      <c r="L72" s="323"/>
      <c r="M72" s="323"/>
      <c r="N72" s="324"/>
      <c r="O72" s="324"/>
    </row>
  </sheetData>
  <sortState ref="C8:AA82">
    <sortCondition descending="1" ref="Z8:Z82"/>
    <sortCondition descending="1" ref="AA8:AA82"/>
  </sortState>
  <mergeCells count="33">
    <mergeCell ref="J67:K67"/>
    <mergeCell ref="J68:K68"/>
    <mergeCell ref="J69:K69"/>
    <mergeCell ref="J70:K70"/>
    <mergeCell ref="L67:M70"/>
    <mergeCell ref="S4:U5"/>
    <mergeCell ref="V4:W5"/>
    <mergeCell ref="X4:Y5"/>
    <mergeCell ref="B3:Y3"/>
    <mergeCell ref="AC4:AC5"/>
    <mergeCell ref="B4:B6"/>
    <mergeCell ref="C4:C6"/>
    <mergeCell ref="D4:E5"/>
    <mergeCell ref="F4:H5"/>
    <mergeCell ref="I4:J5"/>
    <mergeCell ref="K4:L5"/>
    <mergeCell ref="M4:M6"/>
    <mergeCell ref="N4:O5"/>
    <mergeCell ref="P4:P5"/>
    <mergeCell ref="Q4:R5"/>
    <mergeCell ref="B1:Y1"/>
    <mergeCell ref="B2:H2"/>
    <mergeCell ref="I2:N2"/>
    <mergeCell ref="O2:S2"/>
    <mergeCell ref="T2:Y2"/>
    <mergeCell ref="AB57:AD57"/>
    <mergeCell ref="AB58:AD58"/>
    <mergeCell ref="AB62:AD62"/>
    <mergeCell ref="AB53:AD53"/>
    <mergeCell ref="AB54:AD54"/>
    <mergeCell ref="AB61:AD61"/>
    <mergeCell ref="AB59:AD59"/>
    <mergeCell ref="AB60:AD6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rightToLeft="1" workbookViewId="0">
      <pane ySplit="6" topLeftCell="A53" activePane="bottomLeft" state="frozen"/>
      <selection pane="bottomLeft" activeCell="Q40" sqref="Q40:Q57"/>
    </sheetView>
  </sheetViews>
  <sheetFormatPr defaultColWidth="9" defaultRowHeight="19.5" x14ac:dyDescent="0.5"/>
  <cols>
    <col min="1" max="1" width="2" style="1" customWidth="1"/>
    <col min="2" max="2" width="4.42578125" style="3" customWidth="1"/>
    <col min="3" max="3" width="13.85546875" style="3" customWidth="1"/>
    <col min="4" max="7" width="4.28515625" style="3" customWidth="1"/>
    <col min="8" max="8" width="4.28515625" style="2" customWidth="1"/>
    <col min="9" max="9" width="6.28515625" style="3" customWidth="1"/>
    <col min="10" max="10" width="8.42578125" style="3" customWidth="1"/>
    <col min="11" max="12" width="5.42578125" style="3" customWidth="1"/>
    <col min="13" max="13" width="6.28515625" style="3" customWidth="1"/>
    <col min="14" max="15" width="5.140625" style="3" customWidth="1"/>
    <col min="16" max="16" width="7.7109375" style="3" customWidth="1"/>
    <col min="17" max="21" width="5" style="3" customWidth="1"/>
    <col min="22" max="25" width="4.28515625" style="3" customWidth="1"/>
    <col min="26" max="26" width="4.7109375" style="114" customWidth="1"/>
    <col min="27" max="27" width="5.7109375" style="3" bestFit="1" customWidth="1"/>
    <col min="28" max="28" width="3.140625" style="31" bestFit="1" customWidth="1"/>
    <col min="29" max="29" width="4" style="3" customWidth="1"/>
    <col min="30" max="16384" width="9" style="3"/>
  </cols>
  <sheetData>
    <row r="1" spans="1:29" ht="22.9" customHeight="1" x14ac:dyDescent="0.25">
      <c r="A1" s="3"/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208">
        <f>SUM(Z2:Z3)</f>
        <v>64</v>
      </c>
      <c r="AA1" s="208" t="s">
        <v>994</v>
      </c>
    </row>
    <row r="2" spans="1:29" s="12" customFormat="1" ht="23.25" customHeight="1" x14ac:dyDescent="0.25">
      <c r="B2" s="357" t="s">
        <v>269</v>
      </c>
      <c r="C2" s="357"/>
      <c r="D2" s="357"/>
      <c r="E2" s="357"/>
      <c r="F2" s="357"/>
      <c r="G2" s="357"/>
      <c r="H2" s="357"/>
      <c r="I2" s="357" t="s">
        <v>270</v>
      </c>
      <c r="J2" s="357"/>
      <c r="K2" s="357"/>
      <c r="L2" s="357"/>
      <c r="M2" s="357"/>
      <c r="N2" s="357"/>
      <c r="O2" s="358" t="s">
        <v>271</v>
      </c>
      <c r="P2" s="358"/>
      <c r="Q2" s="358"/>
      <c r="R2" s="358"/>
      <c r="S2" s="358"/>
      <c r="T2" s="358" t="s">
        <v>4</v>
      </c>
      <c r="U2" s="358"/>
      <c r="V2" s="358"/>
      <c r="W2" s="358"/>
      <c r="X2" s="358"/>
      <c r="Y2" s="358"/>
      <c r="Z2" s="210">
        <f>COUNTIF(Z7:Z70,"&lt;20")</f>
        <v>32</v>
      </c>
      <c r="AA2" s="210" t="s">
        <v>1936</v>
      </c>
      <c r="AB2" s="4"/>
    </row>
    <row r="3" spans="1:29" s="31" customFormat="1" ht="24.6" customHeight="1" x14ac:dyDescent="0.25">
      <c r="B3" s="403" t="s">
        <v>272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213">
        <f>COUNTIF(Z7:Z70,"&gt;=20")</f>
        <v>32</v>
      </c>
      <c r="AA3" s="108" t="s">
        <v>1937</v>
      </c>
    </row>
    <row r="4" spans="1:29" s="114" customFormat="1" ht="30" customHeight="1" x14ac:dyDescent="0.25">
      <c r="B4" s="402" t="s">
        <v>6</v>
      </c>
      <c r="C4" s="402" t="s">
        <v>7</v>
      </c>
      <c r="D4" s="401" t="s">
        <v>8</v>
      </c>
      <c r="E4" s="401"/>
      <c r="F4" s="401" t="s">
        <v>135</v>
      </c>
      <c r="G4" s="401"/>
      <c r="H4" s="401"/>
      <c r="I4" s="402" t="s">
        <v>10</v>
      </c>
      <c r="J4" s="402"/>
      <c r="K4" s="401" t="s">
        <v>11</v>
      </c>
      <c r="L4" s="401"/>
      <c r="M4" s="401" t="s">
        <v>12</v>
      </c>
      <c r="N4" s="401" t="s">
        <v>13</v>
      </c>
      <c r="O4" s="401"/>
      <c r="P4" s="401" t="s">
        <v>14</v>
      </c>
      <c r="Q4" s="401" t="s">
        <v>15</v>
      </c>
      <c r="R4" s="401"/>
      <c r="S4" s="401" t="s">
        <v>273</v>
      </c>
      <c r="T4" s="401"/>
      <c r="U4" s="401"/>
      <c r="V4" s="401" t="s">
        <v>17</v>
      </c>
      <c r="W4" s="401"/>
      <c r="X4" s="401" t="s">
        <v>18</v>
      </c>
      <c r="Y4" s="401"/>
      <c r="Z4" s="149">
        <f>COUNTIF(D39:D70,"*")</f>
        <v>19</v>
      </c>
      <c r="AA4" s="209" t="s">
        <v>1936</v>
      </c>
      <c r="AB4" s="159" t="s">
        <v>994</v>
      </c>
      <c r="AC4" s="399" t="s">
        <v>1941</v>
      </c>
    </row>
    <row r="5" spans="1:29" s="5" customFormat="1" ht="41.45" customHeight="1" x14ac:dyDescent="0.25">
      <c r="B5" s="402"/>
      <c r="C5" s="402"/>
      <c r="D5" s="401"/>
      <c r="E5" s="401"/>
      <c r="F5" s="401"/>
      <c r="G5" s="401"/>
      <c r="H5" s="401"/>
      <c r="I5" s="402"/>
      <c r="J5" s="402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155">
        <f>COUNTIF(D7:D38,"*")</f>
        <v>32</v>
      </c>
      <c r="AA5" s="155" t="s">
        <v>1937</v>
      </c>
      <c r="AB5" s="160">
        <f>SUM(Z4:Z5)</f>
        <v>51</v>
      </c>
      <c r="AC5" s="399"/>
    </row>
    <row r="6" spans="1:29" s="5" customFormat="1" ht="65.25" customHeight="1" x14ac:dyDescent="0.25">
      <c r="B6" s="402"/>
      <c r="C6" s="402"/>
      <c r="D6" s="211" t="s">
        <v>19</v>
      </c>
      <c r="E6" s="212" t="s">
        <v>20</v>
      </c>
      <c r="F6" s="212" t="s">
        <v>21</v>
      </c>
      <c r="G6" s="212" t="s">
        <v>22</v>
      </c>
      <c r="H6" s="212" t="s">
        <v>23</v>
      </c>
      <c r="I6" s="211" t="s">
        <v>24</v>
      </c>
      <c r="J6" s="211" t="s">
        <v>25</v>
      </c>
      <c r="K6" s="211" t="s">
        <v>26</v>
      </c>
      <c r="L6" s="211" t="s">
        <v>27</v>
      </c>
      <c r="M6" s="401"/>
      <c r="N6" s="211" t="s">
        <v>20</v>
      </c>
      <c r="O6" s="211" t="s">
        <v>19</v>
      </c>
      <c r="P6" s="212" t="s">
        <v>28</v>
      </c>
      <c r="Q6" s="212" t="s">
        <v>29</v>
      </c>
      <c r="R6" s="212" t="s">
        <v>30</v>
      </c>
      <c r="S6" s="212" t="s">
        <v>31</v>
      </c>
      <c r="T6" s="212" t="s">
        <v>32</v>
      </c>
      <c r="U6" s="212" t="s">
        <v>33</v>
      </c>
      <c r="V6" s="211" t="s">
        <v>19</v>
      </c>
      <c r="W6" s="211" t="s">
        <v>20</v>
      </c>
      <c r="X6" s="211" t="s">
        <v>19</v>
      </c>
      <c r="Y6" s="211" t="s">
        <v>20</v>
      </c>
      <c r="Z6" s="211" t="s">
        <v>34</v>
      </c>
      <c r="AA6" s="211" t="s">
        <v>35</v>
      </c>
      <c r="AB6" s="31"/>
    </row>
    <row r="7" spans="1:29" s="15" customFormat="1" ht="22.5" customHeight="1" x14ac:dyDescent="0.25">
      <c r="B7" s="212">
        <v>1</v>
      </c>
      <c r="C7" s="212" t="s">
        <v>281</v>
      </c>
      <c r="D7" s="129" t="s">
        <v>37</v>
      </c>
      <c r="E7" s="129"/>
      <c r="F7" s="129" t="s">
        <v>37</v>
      </c>
      <c r="G7" s="129"/>
      <c r="H7" s="129"/>
      <c r="I7" s="129" t="s">
        <v>57</v>
      </c>
      <c r="J7" s="129" t="s">
        <v>2005</v>
      </c>
      <c r="K7" s="129"/>
      <c r="L7" s="129"/>
      <c r="M7" s="129"/>
      <c r="N7" s="129" t="s">
        <v>37</v>
      </c>
      <c r="O7" s="129"/>
      <c r="P7" s="129"/>
      <c r="Q7" s="129" t="s">
        <v>37</v>
      </c>
      <c r="R7" s="129"/>
      <c r="S7" s="129" t="s">
        <v>37</v>
      </c>
      <c r="T7" s="129"/>
      <c r="U7" s="129" t="s">
        <v>37</v>
      </c>
      <c r="V7" s="129"/>
      <c r="W7" s="129"/>
      <c r="X7" s="129"/>
      <c r="Y7" s="129"/>
      <c r="Z7" s="129">
        <v>190</v>
      </c>
      <c r="AA7" s="129">
        <v>793</v>
      </c>
      <c r="AB7" s="31"/>
    </row>
    <row r="8" spans="1:29" s="15" customFormat="1" ht="22.5" customHeight="1" x14ac:dyDescent="0.25">
      <c r="B8" s="212">
        <v>2</v>
      </c>
      <c r="C8" s="212" t="s">
        <v>293</v>
      </c>
      <c r="D8" s="129" t="s">
        <v>37</v>
      </c>
      <c r="E8" s="129"/>
      <c r="F8" s="129" t="s">
        <v>37</v>
      </c>
      <c r="G8" s="129"/>
      <c r="H8" s="129"/>
      <c r="I8" s="129" t="s">
        <v>51</v>
      </c>
      <c r="J8" s="129" t="s">
        <v>2004</v>
      </c>
      <c r="K8" s="129"/>
      <c r="L8" s="129"/>
      <c r="M8" s="129"/>
      <c r="N8" s="129" t="s">
        <v>37</v>
      </c>
      <c r="O8" s="129"/>
      <c r="P8" s="129"/>
      <c r="Q8" s="129" t="s">
        <v>37</v>
      </c>
      <c r="R8" s="129"/>
      <c r="S8" s="129" t="s">
        <v>37</v>
      </c>
      <c r="T8" s="129" t="s">
        <v>37</v>
      </c>
      <c r="U8" s="129" t="s">
        <v>37</v>
      </c>
      <c r="V8" s="129"/>
      <c r="W8" s="129"/>
      <c r="X8" s="129"/>
      <c r="Y8" s="129"/>
      <c r="Z8" s="129">
        <v>149</v>
      </c>
      <c r="AA8" s="129">
        <v>595</v>
      </c>
      <c r="AB8" s="31"/>
    </row>
    <row r="9" spans="1:29" s="15" customFormat="1" ht="22.5" customHeight="1" x14ac:dyDescent="0.25">
      <c r="B9" s="331">
        <v>3</v>
      </c>
      <c r="C9" s="212" t="s">
        <v>290</v>
      </c>
      <c r="D9" s="129" t="s">
        <v>37</v>
      </c>
      <c r="E9" s="129"/>
      <c r="F9" s="129" t="s">
        <v>37</v>
      </c>
      <c r="G9" s="129"/>
      <c r="H9" s="129"/>
      <c r="I9" s="129" t="s">
        <v>51</v>
      </c>
      <c r="J9" s="129" t="s">
        <v>291</v>
      </c>
      <c r="K9" s="129"/>
      <c r="L9" s="129"/>
      <c r="M9" s="129"/>
      <c r="N9" s="129" t="s">
        <v>37</v>
      </c>
      <c r="O9" s="129"/>
      <c r="P9" s="129"/>
      <c r="Q9" s="129" t="s">
        <v>37</v>
      </c>
      <c r="R9" s="129"/>
      <c r="S9" s="129" t="s">
        <v>37</v>
      </c>
      <c r="T9" s="129"/>
      <c r="U9" s="129" t="s">
        <v>37</v>
      </c>
      <c r="V9" s="129"/>
      <c r="W9" s="129"/>
      <c r="X9" s="129"/>
      <c r="Y9" s="129"/>
      <c r="Z9" s="129">
        <v>147</v>
      </c>
      <c r="AA9" s="129">
        <v>476</v>
      </c>
      <c r="AB9" s="31"/>
    </row>
    <row r="10" spans="1:29" s="15" customFormat="1" ht="22.5" customHeight="1" x14ac:dyDescent="0.25">
      <c r="B10" s="331">
        <v>4</v>
      </c>
      <c r="C10" s="212" t="s">
        <v>278</v>
      </c>
      <c r="D10" s="129" t="s">
        <v>37</v>
      </c>
      <c r="E10" s="129"/>
      <c r="F10" s="129" t="s">
        <v>37</v>
      </c>
      <c r="G10" s="129"/>
      <c r="H10" s="129"/>
      <c r="I10" s="129" t="s">
        <v>57</v>
      </c>
      <c r="J10" s="129" t="s">
        <v>2005</v>
      </c>
      <c r="K10" s="129"/>
      <c r="L10" s="129"/>
      <c r="M10" s="129"/>
      <c r="N10" s="129" t="s">
        <v>37</v>
      </c>
      <c r="O10" s="129"/>
      <c r="P10" s="129"/>
      <c r="Q10" s="129" t="s">
        <v>37</v>
      </c>
      <c r="R10" s="129"/>
      <c r="S10" s="129" t="s">
        <v>37</v>
      </c>
      <c r="T10" s="129"/>
      <c r="U10" s="129" t="s">
        <v>37</v>
      </c>
      <c r="V10" s="129"/>
      <c r="W10" s="129"/>
      <c r="X10" s="129"/>
      <c r="Y10" s="129"/>
      <c r="Z10" s="129">
        <v>114</v>
      </c>
      <c r="AA10" s="129">
        <v>405</v>
      </c>
      <c r="AB10" s="31"/>
    </row>
    <row r="11" spans="1:29" s="15" customFormat="1" ht="22.5" customHeight="1" x14ac:dyDescent="0.25">
      <c r="B11" s="331">
        <v>5</v>
      </c>
      <c r="C11" s="212" t="s">
        <v>285</v>
      </c>
      <c r="D11" s="129" t="s">
        <v>37</v>
      </c>
      <c r="E11" s="129"/>
      <c r="F11" s="129" t="s">
        <v>37</v>
      </c>
      <c r="G11" s="129"/>
      <c r="H11" s="129"/>
      <c r="I11" s="129" t="s">
        <v>86</v>
      </c>
      <c r="J11" s="129" t="s">
        <v>1986</v>
      </c>
      <c r="K11" s="129"/>
      <c r="L11" s="129"/>
      <c r="M11" s="129"/>
      <c r="N11" s="129" t="s">
        <v>37</v>
      </c>
      <c r="O11" s="129"/>
      <c r="P11" s="129"/>
      <c r="Q11" s="129" t="s">
        <v>37</v>
      </c>
      <c r="R11" s="129"/>
      <c r="S11" s="129" t="s">
        <v>37</v>
      </c>
      <c r="T11" s="129"/>
      <c r="U11" s="129" t="s">
        <v>37</v>
      </c>
      <c r="V11" s="129"/>
      <c r="W11" s="129"/>
      <c r="X11" s="129"/>
      <c r="Y11" s="129"/>
      <c r="Z11" s="129">
        <v>112</v>
      </c>
      <c r="AA11" s="129">
        <v>401</v>
      </c>
      <c r="AB11" s="31"/>
    </row>
    <row r="12" spans="1:29" s="15" customFormat="1" ht="22.5" customHeight="1" x14ac:dyDescent="0.25">
      <c r="B12" s="331">
        <v>6</v>
      </c>
      <c r="C12" s="212" t="s">
        <v>284</v>
      </c>
      <c r="D12" s="129" t="s">
        <v>37</v>
      </c>
      <c r="E12" s="129"/>
      <c r="F12" s="129" t="s">
        <v>37</v>
      </c>
      <c r="G12" s="129"/>
      <c r="H12" s="129"/>
      <c r="I12" s="129" t="s">
        <v>86</v>
      </c>
      <c r="J12" s="129" t="s">
        <v>1986</v>
      </c>
      <c r="K12" s="129"/>
      <c r="L12" s="129"/>
      <c r="M12" s="129"/>
      <c r="N12" s="129" t="s">
        <v>37</v>
      </c>
      <c r="O12" s="129"/>
      <c r="P12" s="129"/>
      <c r="Q12" s="129" t="s">
        <v>37</v>
      </c>
      <c r="R12" s="129"/>
      <c r="S12" s="129" t="s">
        <v>37</v>
      </c>
      <c r="T12" s="129"/>
      <c r="U12" s="129" t="s">
        <v>37</v>
      </c>
      <c r="V12" s="129"/>
      <c r="W12" s="129"/>
      <c r="X12" s="129"/>
      <c r="Y12" s="129"/>
      <c r="Z12" s="129">
        <v>106</v>
      </c>
      <c r="AA12" s="129">
        <v>363</v>
      </c>
      <c r="AB12" s="31"/>
    </row>
    <row r="13" spans="1:29" s="15" customFormat="1" ht="22.5" customHeight="1" x14ac:dyDescent="0.25">
      <c r="B13" s="331">
        <v>7</v>
      </c>
      <c r="C13" s="212" t="s">
        <v>286</v>
      </c>
      <c r="D13" s="129" t="s">
        <v>37</v>
      </c>
      <c r="E13" s="129"/>
      <c r="F13" s="129" t="s">
        <v>37</v>
      </c>
      <c r="G13" s="129"/>
      <c r="H13" s="129"/>
      <c r="I13" s="129" t="s">
        <v>57</v>
      </c>
      <c r="J13" s="129" t="s">
        <v>2005</v>
      </c>
      <c r="K13" s="129"/>
      <c r="L13" s="129"/>
      <c r="M13" s="129"/>
      <c r="N13" s="129" t="s">
        <v>37</v>
      </c>
      <c r="O13" s="129"/>
      <c r="P13" s="129"/>
      <c r="Q13" s="129" t="s">
        <v>37</v>
      </c>
      <c r="R13" s="129"/>
      <c r="S13" s="129" t="s">
        <v>37</v>
      </c>
      <c r="T13" s="129"/>
      <c r="U13" s="129" t="s">
        <v>37</v>
      </c>
      <c r="V13" s="129"/>
      <c r="W13" s="129"/>
      <c r="X13" s="129"/>
      <c r="Y13" s="129"/>
      <c r="Z13" s="129">
        <v>105</v>
      </c>
      <c r="AA13" s="129">
        <v>365</v>
      </c>
      <c r="AB13" s="31"/>
    </row>
    <row r="14" spans="1:29" s="15" customFormat="1" ht="22.5" customHeight="1" x14ac:dyDescent="0.25">
      <c r="B14" s="331">
        <v>8</v>
      </c>
      <c r="C14" s="212" t="s">
        <v>282</v>
      </c>
      <c r="D14" s="129" t="s">
        <v>37</v>
      </c>
      <c r="E14" s="129"/>
      <c r="F14" s="129" t="s">
        <v>37</v>
      </c>
      <c r="G14" s="129"/>
      <c r="H14" s="129"/>
      <c r="I14" s="129" t="s">
        <v>57</v>
      </c>
      <c r="J14" s="129" t="s">
        <v>2005</v>
      </c>
      <c r="K14" s="129"/>
      <c r="L14" s="129"/>
      <c r="M14" s="129"/>
      <c r="N14" s="129" t="s">
        <v>37</v>
      </c>
      <c r="O14" s="129"/>
      <c r="P14" s="129"/>
      <c r="Q14" s="129" t="s">
        <v>37</v>
      </c>
      <c r="R14" s="129"/>
      <c r="S14" s="129"/>
      <c r="T14" s="129"/>
      <c r="U14" s="129" t="s">
        <v>37</v>
      </c>
      <c r="V14" s="129"/>
      <c r="W14" s="129"/>
      <c r="X14" s="129"/>
      <c r="Y14" s="129"/>
      <c r="Z14" s="129">
        <v>104</v>
      </c>
      <c r="AA14" s="129">
        <v>303</v>
      </c>
      <c r="AB14" s="31"/>
    </row>
    <row r="15" spans="1:29" s="15" customFormat="1" ht="22.5" customHeight="1" x14ac:dyDescent="0.25">
      <c r="B15" s="331">
        <v>9</v>
      </c>
      <c r="C15" s="212" t="s">
        <v>107</v>
      </c>
      <c r="D15" s="129" t="s">
        <v>37</v>
      </c>
      <c r="E15" s="129"/>
      <c r="F15" s="129" t="s">
        <v>37</v>
      </c>
      <c r="G15" s="129"/>
      <c r="H15" s="129"/>
      <c r="I15" s="129" t="s">
        <v>76</v>
      </c>
      <c r="J15" s="129" t="s">
        <v>2014</v>
      </c>
      <c r="K15" s="129"/>
      <c r="L15" s="129"/>
      <c r="M15" s="129"/>
      <c r="N15" s="129" t="s">
        <v>37</v>
      </c>
      <c r="O15" s="129"/>
      <c r="P15" s="129"/>
      <c r="Q15" s="129" t="s">
        <v>37</v>
      </c>
      <c r="R15" s="129"/>
      <c r="S15" s="129" t="s">
        <v>37</v>
      </c>
      <c r="T15" s="129"/>
      <c r="U15" s="129"/>
      <c r="V15" s="129"/>
      <c r="W15" s="129"/>
      <c r="X15" s="129"/>
      <c r="Y15" s="129"/>
      <c r="Z15" s="129">
        <v>97</v>
      </c>
      <c r="AA15" s="129">
        <v>365</v>
      </c>
      <c r="AB15" s="31"/>
    </row>
    <row r="16" spans="1:29" s="15" customFormat="1" ht="22.5" customHeight="1" x14ac:dyDescent="0.25">
      <c r="B16" s="331">
        <v>10</v>
      </c>
      <c r="C16" s="212" t="s">
        <v>287</v>
      </c>
      <c r="D16" s="129" t="s">
        <v>37</v>
      </c>
      <c r="E16" s="129"/>
      <c r="F16" s="129" t="s">
        <v>37</v>
      </c>
      <c r="G16" s="129"/>
      <c r="H16" s="129"/>
      <c r="I16" s="129" t="s">
        <v>57</v>
      </c>
      <c r="J16" s="129" t="s">
        <v>2005</v>
      </c>
      <c r="K16" s="129"/>
      <c r="L16" s="129"/>
      <c r="M16" s="129"/>
      <c r="N16" s="129" t="s">
        <v>37</v>
      </c>
      <c r="O16" s="129"/>
      <c r="P16" s="129"/>
      <c r="Q16" s="129" t="s">
        <v>37</v>
      </c>
      <c r="R16" s="129"/>
      <c r="S16" s="129" t="s">
        <v>37</v>
      </c>
      <c r="T16" s="129"/>
      <c r="U16" s="129" t="s">
        <v>37</v>
      </c>
      <c r="V16" s="129"/>
      <c r="W16" s="129"/>
      <c r="X16" s="129"/>
      <c r="Y16" s="129"/>
      <c r="Z16" s="129">
        <v>88</v>
      </c>
      <c r="AA16" s="129">
        <v>342</v>
      </c>
      <c r="AB16" s="31"/>
    </row>
    <row r="17" spans="1:28" s="15" customFormat="1" ht="22.5" customHeight="1" x14ac:dyDescent="0.25">
      <c r="B17" s="331">
        <v>11</v>
      </c>
      <c r="C17" s="212" t="s">
        <v>277</v>
      </c>
      <c r="D17" s="129" t="s">
        <v>37</v>
      </c>
      <c r="E17" s="129"/>
      <c r="F17" s="129" t="s">
        <v>37</v>
      </c>
      <c r="G17" s="129"/>
      <c r="H17" s="129"/>
      <c r="I17" s="129" t="s">
        <v>76</v>
      </c>
      <c r="J17" s="129" t="s">
        <v>2014</v>
      </c>
      <c r="K17" s="129"/>
      <c r="L17" s="129"/>
      <c r="M17" s="129"/>
      <c r="N17" s="129" t="s">
        <v>37</v>
      </c>
      <c r="O17" s="129"/>
      <c r="P17" s="129"/>
      <c r="Q17" s="129" t="s">
        <v>37</v>
      </c>
      <c r="R17" s="129"/>
      <c r="S17" s="129"/>
      <c r="T17" s="129"/>
      <c r="U17" s="129" t="s">
        <v>37</v>
      </c>
      <c r="V17" s="129"/>
      <c r="W17" s="129"/>
      <c r="X17" s="129"/>
      <c r="Y17" s="129"/>
      <c r="Z17" s="129">
        <v>87</v>
      </c>
      <c r="AA17" s="129">
        <v>334</v>
      </c>
      <c r="AB17" s="31"/>
    </row>
    <row r="18" spans="1:28" s="15" customFormat="1" ht="22.5" customHeight="1" x14ac:dyDescent="0.25">
      <c r="B18" s="331">
        <v>12</v>
      </c>
      <c r="C18" s="212" t="s">
        <v>275</v>
      </c>
      <c r="D18" s="129" t="s">
        <v>37</v>
      </c>
      <c r="E18" s="129"/>
      <c r="F18" s="129" t="s">
        <v>37</v>
      </c>
      <c r="G18" s="129"/>
      <c r="H18" s="129"/>
      <c r="I18" s="129" t="s">
        <v>76</v>
      </c>
      <c r="J18" s="129" t="s">
        <v>2014</v>
      </c>
      <c r="K18" s="129"/>
      <c r="L18" s="129"/>
      <c r="M18" s="129"/>
      <c r="N18" s="129" t="s">
        <v>37</v>
      </c>
      <c r="O18" s="129"/>
      <c r="P18" s="129"/>
      <c r="Q18" s="129" t="s">
        <v>37</v>
      </c>
      <c r="R18" s="129"/>
      <c r="S18" s="129" t="s">
        <v>37</v>
      </c>
      <c r="T18" s="129"/>
      <c r="U18" s="129" t="s">
        <v>37</v>
      </c>
      <c r="V18" s="129"/>
      <c r="W18" s="129"/>
      <c r="X18" s="129"/>
      <c r="Y18" s="129"/>
      <c r="Z18" s="129">
        <v>85</v>
      </c>
      <c r="AA18" s="129">
        <v>320</v>
      </c>
      <c r="AB18" s="31"/>
    </row>
    <row r="19" spans="1:28" s="15" customFormat="1" ht="22.5" customHeight="1" x14ac:dyDescent="0.25">
      <c r="B19" s="331">
        <v>13</v>
      </c>
      <c r="C19" s="212" t="s">
        <v>302</v>
      </c>
      <c r="D19" s="129" t="s">
        <v>37</v>
      </c>
      <c r="E19" s="129"/>
      <c r="F19" s="129" t="s">
        <v>37</v>
      </c>
      <c r="G19" s="129"/>
      <c r="H19" s="129"/>
      <c r="I19" s="129" t="s">
        <v>76</v>
      </c>
      <c r="J19" s="129" t="s">
        <v>2014</v>
      </c>
      <c r="K19" s="129"/>
      <c r="L19" s="129"/>
      <c r="M19" s="129"/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 t="s">
        <v>37</v>
      </c>
      <c r="U19" s="129" t="s">
        <v>37</v>
      </c>
      <c r="V19" s="129"/>
      <c r="W19" s="129"/>
      <c r="X19" s="129"/>
      <c r="Y19" s="129"/>
      <c r="Z19" s="129">
        <v>74</v>
      </c>
      <c r="AA19" s="129">
        <v>271</v>
      </c>
      <c r="AB19" s="31"/>
    </row>
    <row r="20" spans="1:28" s="15" customFormat="1" ht="22.5" customHeight="1" x14ac:dyDescent="0.25">
      <c r="B20" s="331">
        <v>14</v>
      </c>
      <c r="C20" s="212" t="s">
        <v>289</v>
      </c>
      <c r="D20" s="129" t="s">
        <v>37</v>
      </c>
      <c r="E20" s="129"/>
      <c r="F20" s="129" t="s">
        <v>37</v>
      </c>
      <c r="G20" s="129"/>
      <c r="H20" s="129"/>
      <c r="I20" s="129" t="s">
        <v>51</v>
      </c>
      <c r="J20" s="129" t="s">
        <v>2004</v>
      </c>
      <c r="K20" s="129"/>
      <c r="L20" s="129"/>
      <c r="M20" s="129"/>
      <c r="N20" s="129" t="s">
        <v>37</v>
      </c>
      <c r="O20" s="129"/>
      <c r="P20" s="129"/>
      <c r="Q20" s="129" t="s">
        <v>37</v>
      </c>
      <c r="R20" s="129"/>
      <c r="S20" s="129" t="s">
        <v>37</v>
      </c>
      <c r="T20" s="129" t="s">
        <v>37</v>
      </c>
      <c r="U20" s="129" t="s">
        <v>37</v>
      </c>
      <c r="V20" s="129"/>
      <c r="W20" s="129"/>
      <c r="X20" s="129"/>
      <c r="Y20" s="129"/>
      <c r="Z20" s="129">
        <v>58</v>
      </c>
      <c r="AA20" s="129">
        <v>172</v>
      </c>
      <c r="AB20" s="31"/>
    </row>
    <row r="21" spans="1:28" s="15" customFormat="1" ht="22.5" customHeight="1" x14ac:dyDescent="0.25">
      <c r="B21" s="331">
        <v>15</v>
      </c>
      <c r="C21" s="212" t="s">
        <v>276</v>
      </c>
      <c r="D21" s="129" t="s">
        <v>37</v>
      </c>
      <c r="E21" s="129"/>
      <c r="F21" s="129" t="s">
        <v>37</v>
      </c>
      <c r="G21" s="129"/>
      <c r="H21" s="129"/>
      <c r="I21" s="129" t="s">
        <v>57</v>
      </c>
      <c r="J21" s="129" t="s">
        <v>2005</v>
      </c>
      <c r="K21" s="129"/>
      <c r="L21" s="129"/>
      <c r="M21" s="129"/>
      <c r="N21" s="129" t="s">
        <v>37</v>
      </c>
      <c r="O21" s="129"/>
      <c r="P21" s="129"/>
      <c r="Q21" s="129" t="s">
        <v>37</v>
      </c>
      <c r="R21" s="129"/>
      <c r="S21" s="129"/>
      <c r="T21" s="129"/>
      <c r="U21" s="129" t="s">
        <v>37</v>
      </c>
      <c r="V21" s="129"/>
      <c r="W21" s="129"/>
      <c r="X21" s="129"/>
      <c r="Y21" s="129"/>
      <c r="Z21" s="129">
        <v>54</v>
      </c>
      <c r="AA21" s="129">
        <v>186</v>
      </c>
      <c r="AB21" s="31"/>
    </row>
    <row r="22" spans="1:28" s="15" customFormat="1" ht="22.5" customHeight="1" x14ac:dyDescent="0.25">
      <c r="B22" s="331">
        <v>16</v>
      </c>
      <c r="C22" s="211" t="s">
        <v>328</v>
      </c>
      <c r="D22" s="129" t="s">
        <v>37</v>
      </c>
      <c r="E22" s="129"/>
      <c r="F22" s="129" t="s">
        <v>37</v>
      </c>
      <c r="G22" s="129"/>
      <c r="H22" s="129"/>
      <c r="I22" s="129" t="s">
        <v>57</v>
      </c>
      <c r="J22" s="129" t="s">
        <v>2005</v>
      </c>
      <c r="K22" s="129"/>
      <c r="L22" s="129"/>
      <c r="M22" s="129"/>
      <c r="N22" s="129" t="s">
        <v>37</v>
      </c>
      <c r="O22" s="129"/>
      <c r="P22" s="129"/>
      <c r="Q22" s="129" t="s">
        <v>37</v>
      </c>
      <c r="R22" s="129"/>
      <c r="S22" s="129" t="s">
        <v>37</v>
      </c>
      <c r="T22" s="129"/>
      <c r="U22" s="129" t="s">
        <v>37</v>
      </c>
      <c r="V22" s="129"/>
      <c r="W22" s="129"/>
      <c r="X22" s="129"/>
      <c r="Y22" s="129"/>
      <c r="Z22" s="129">
        <v>49</v>
      </c>
      <c r="AA22" s="129">
        <v>189</v>
      </c>
      <c r="AB22" s="31"/>
    </row>
    <row r="23" spans="1:28" s="15" customFormat="1" ht="22.5" customHeight="1" x14ac:dyDescent="0.25">
      <c r="B23" s="331">
        <v>17</v>
      </c>
      <c r="C23" s="212" t="s">
        <v>301</v>
      </c>
      <c r="D23" s="129" t="s">
        <v>37</v>
      </c>
      <c r="E23" s="129"/>
      <c r="F23" s="129" t="s">
        <v>37</v>
      </c>
      <c r="G23" s="129"/>
      <c r="H23" s="129"/>
      <c r="I23" s="129" t="s">
        <v>76</v>
      </c>
      <c r="J23" s="129" t="s">
        <v>2014</v>
      </c>
      <c r="K23" s="129"/>
      <c r="L23" s="129"/>
      <c r="M23" s="129"/>
      <c r="N23" s="129" t="s">
        <v>37</v>
      </c>
      <c r="O23" s="129"/>
      <c r="P23" s="129"/>
      <c r="Q23" s="129" t="s">
        <v>37</v>
      </c>
      <c r="R23" s="129"/>
      <c r="S23" s="129" t="s">
        <v>37</v>
      </c>
      <c r="T23" s="129" t="s">
        <v>37</v>
      </c>
      <c r="U23" s="129" t="s">
        <v>37</v>
      </c>
      <c r="V23" s="129"/>
      <c r="W23" s="129"/>
      <c r="X23" s="129"/>
      <c r="Y23" s="129"/>
      <c r="Z23" s="129">
        <v>47</v>
      </c>
      <c r="AA23" s="129">
        <v>151</v>
      </c>
      <c r="AB23" s="31"/>
    </row>
    <row r="24" spans="1:28" s="15" customFormat="1" ht="22.5" customHeight="1" x14ac:dyDescent="0.25">
      <c r="B24" s="331">
        <v>18</v>
      </c>
      <c r="C24" s="212" t="s">
        <v>299</v>
      </c>
      <c r="D24" s="129" t="s">
        <v>37</v>
      </c>
      <c r="E24" s="129"/>
      <c r="F24" s="129" t="s">
        <v>37</v>
      </c>
      <c r="G24" s="129"/>
      <c r="H24" s="129"/>
      <c r="I24" s="129" t="s">
        <v>76</v>
      </c>
      <c r="J24" s="129" t="s">
        <v>2014</v>
      </c>
      <c r="K24" s="129"/>
      <c r="L24" s="129"/>
      <c r="M24" s="129"/>
      <c r="N24" s="129" t="s">
        <v>37</v>
      </c>
      <c r="O24" s="129"/>
      <c r="P24" s="129"/>
      <c r="Q24" s="129" t="s">
        <v>37</v>
      </c>
      <c r="R24" s="129"/>
      <c r="S24" s="129" t="s">
        <v>37</v>
      </c>
      <c r="T24" s="129" t="s">
        <v>37</v>
      </c>
      <c r="U24" s="129" t="s">
        <v>37</v>
      </c>
      <c r="V24" s="129"/>
      <c r="W24" s="129"/>
      <c r="X24" s="129"/>
      <c r="Y24" s="129"/>
      <c r="Z24" s="129">
        <v>43</v>
      </c>
      <c r="AA24" s="129">
        <v>144</v>
      </c>
      <c r="AB24" s="31"/>
    </row>
    <row r="25" spans="1:28" s="15" customFormat="1" ht="22.5" customHeight="1" x14ac:dyDescent="0.4">
      <c r="A25" s="23"/>
      <c r="B25" s="331">
        <v>19</v>
      </c>
      <c r="C25" s="212" t="s">
        <v>294</v>
      </c>
      <c r="D25" s="129" t="s">
        <v>37</v>
      </c>
      <c r="E25" s="129"/>
      <c r="F25" s="129" t="s">
        <v>37</v>
      </c>
      <c r="G25" s="129"/>
      <c r="H25" s="129"/>
      <c r="I25" s="129" t="s">
        <v>51</v>
      </c>
      <c r="J25" s="129" t="s">
        <v>2004</v>
      </c>
      <c r="K25" s="129"/>
      <c r="L25" s="129"/>
      <c r="M25" s="129"/>
      <c r="N25" s="129" t="s">
        <v>37</v>
      </c>
      <c r="O25" s="129"/>
      <c r="P25" s="129"/>
      <c r="Q25" s="129" t="s">
        <v>37</v>
      </c>
      <c r="R25" s="129"/>
      <c r="S25" s="129" t="s">
        <v>37</v>
      </c>
      <c r="T25" s="129" t="s">
        <v>37</v>
      </c>
      <c r="U25" s="129" t="s">
        <v>37</v>
      </c>
      <c r="V25" s="129"/>
      <c r="W25" s="129"/>
      <c r="X25" s="129"/>
      <c r="Y25" s="129"/>
      <c r="Z25" s="129">
        <v>40</v>
      </c>
      <c r="AA25" s="129">
        <v>169</v>
      </c>
      <c r="AB25" s="31"/>
    </row>
    <row r="26" spans="1:28" s="15" customFormat="1" ht="22.5" customHeight="1" x14ac:dyDescent="0.4">
      <c r="A26" s="23"/>
      <c r="B26" s="331">
        <v>20</v>
      </c>
      <c r="C26" s="211" t="s">
        <v>324</v>
      </c>
      <c r="D26" s="129" t="s">
        <v>37</v>
      </c>
      <c r="E26" s="129"/>
      <c r="F26" s="129" t="s">
        <v>37</v>
      </c>
      <c r="G26" s="129"/>
      <c r="H26" s="129"/>
      <c r="I26" s="129" t="s">
        <v>42</v>
      </c>
      <c r="J26" s="129" t="s">
        <v>2008</v>
      </c>
      <c r="K26" s="129"/>
      <c r="L26" s="129"/>
      <c r="M26" s="129"/>
      <c r="N26" s="129" t="s">
        <v>37</v>
      </c>
      <c r="O26" s="129"/>
      <c r="P26" s="129"/>
      <c r="Q26" s="129" t="s">
        <v>37</v>
      </c>
      <c r="R26" s="129"/>
      <c r="S26" s="129" t="s">
        <v>37</v>
      </c>
      <c r="T26" s="129"/>
      <c r="U26" s="129" t="s">
        <v>37</v>
      </c>
      <c r="V26" s="129"/>
      <c r="W26" s="129"/>
      <c r="X26" s="129"/>
      <c r="Y26" s="129"/>
      <c r="Z26" s="129">
        <v>34</v>
      </c>
      <c r="AA26" s="129">
        <v>117</v>
      </c>
      <c r="AB26" s="31"/>
    </row>
    <row r="27" spans="1:28" s="15" customFormat="1" ht="22.5" customHeight="1" x14ac:dyDescent="0.4">
      <c r="A27" s="23"/>
      <c r="B27" s="331">
        <v>21</v>
      </c>
      <c r="C27" s="211" t="s">
        <v>335</v>
      </c>
      <c r="D27" s="129" t="s">
        <v>37</v>
      </c>
      <c r="E27" s="129"/>
      <c r="F27" s="129" t="s">
        <v>37</v>
      </c>
      <c r="G27" s="129"/>
      <c r="H27" s="129"/>
      <c r="I27" s="129" t="s">
        <v>42</v>
      </c>
      <c r="J27" s="129" t="s">
        <v>2008</v>
      </c>
      <c r="K27" s="129"/>
      <c r="L27" s="129"/>
      <c r="M27" s="129"/>
      <c r="N27" s="129" t="s">
        <v>37</v>
      </c>
      <c r="O27" s="129"/>
      <c r="P27" s="129"/>
      <c r="Q27" s="129" t="s">
        <v>37</v>
      </c>
      <c r="R27" s="129"/>
      <c r="S27" s="129" t="s">
        <v>37</v>
      </c>
      <c r="T27" s="129"/>
      <c r="U27" s="129" t="s">
        <v>37</v>
      </c>
      <c r="V27" s="129"/>
      <c r="W27" s="129"/>
      <c r="X27" s="129"/>
      <c r="Y27" s="129"/>
      <c r="Z27" s="129">
        <v>34</v>
      </c>
      <c r="AA27" s="129">
        <v>97</v>
      </c>
      <c r="AB27" s="31"/>
    </row>
    <row r="28" spans="1:28" s="15" customFormat="1" ht="22.5" customHeight="1" x14ac:dyDescent="0.4">
      <c r="A28" s="23"/>
      <c r="B28" s="331">
        <v>22</v>
      </c>
      <c r="C28" s="211" t="s">
        <v>326</v>
      </c>
      <c r="D28" s="129" t="s">
        <v>37</v>
      </c>
      <c r="E28" s="129"/>
      <c r="F28" s="129" t="s">
        <v>37</v>
      </c>
      <c r="G28" s="129"/>
      <c r="H28" s="129"/>
      <c r="I28" s="129" t="s">
        <v>42</v>
      </c>
      <c r="J28" s="129" t="s">
        <v>2008</v>
      </c>
      <c r="K28" s="129"/>
      <c r="L28" s="129"/>
      <c r="M28" s="129"/>
      <c r="N28" s="129" t="s">
        <v>37</v>
      </c>
      <c r="O28" s="129"/>
      <c r="P28" s="129"/>
      <c r="Q28" s="129" t="s">
        <v>37</v>
      </c>
      <c r="R28" s="129"/>
      <c r="S28" s="129" t="s">
        <v>37</v>
      </c>
      <c r="T28" s="129"/>
      <c r="U28" s="129" t="s">
        <v>37</v>
      </c>
      <c r="V28" s="129"/>
      <c r="W28" s="129"/>
      <c r="X28" s="129"/>
      <c r="Y28" s="129"/>
      <c r="Z28" s="129">
        <v>33</v>
      </c>
      <c r="AA28" s="129">
        <v>144</v>
      </c>
      <c r="AB28" s="31"/>
    </row>
    <row r="29" spans="1:28" s="15" customFormat="1" ht="22.5" customHeight="1" x14ac:dyDescent="0.4">
      <c r="A29" s="23"/>
      <c r="B29" s="331">
        <v>23</v>
      </c>
      <c r="C29" s="211" t="s">
        <v>329</v>
      </c>
      <c r="D29" s="129" t="s">
        <v>37</v>
      </c>
      <c r="E29" s="129"/>
      <c r="F29" s="129" t="s">
        <v>37</v>
      </c>
      <c r="G29" s="129"/>
      <c r="H29" s="129"/>
      <c r="I29" s="129" t="s">
        <v>42</v>
      </c>
      <c r="J29" s="129" t="s">
        <v>2008</v>
      </c>
      <c r="K29" s="129"/>
      <c r="L29" s="129"/>
      <c r="M29" s="129"/>
      <c r="N29" s="129" t="s">
        <v>37</v>
      </c>
      <c r="O29" s="129"/>
      <c r="P29" s="129"/>
      <c r="Q29" s="129" t="s">
        <v>37</v>
      </c>
      <c r="R29" s="129"/>
      <c r="S29" s="129" t="s">
        <v>37</v>
      </c>
      <c r="T29" s="129"/>
      <c r="U29" s="129" t="s">
        <v>37</v>
      </c>
      <c r="V29" s="129"/>
      <c r="W29" s="129"/>
      <c r="X29" s="129"/>
      <c r="Y29" s="129"/>
      <c r="Z29" s="129">
        <v>31</v>
      </c>
      <c r="AA29" s="129">
        <v>97</v>
      </c>
      <c r="AB29" s="31"/>
    </row>
    <row r="30" spans="1:28" s="15" customFormat="1" ht="22.5" customHeight="1" x14ac:dyDescent="0.4">
      <c r="A30" s="23"/>
      <c r="B30" s="331">
        <v>24</v>
      </c>
      <c r="C30" s="211" t="s">
        <v>325</v>
      </c>
      <c r="D30" s="129" t="s">
        <v>37</v>
      </c>
      <c r="E30" s="129"/>
      <c r="F30" s="129" t="s">
        <v>37</v>
      </c>
      <c r="G30" s="129"/>
      <c r="H30" s="129"/>
      <c r="I30" s="129" t="s">
        <v>42</v>
      </c>
      <c r="J30" s="129" t="s">
        <v>2008</v>
      </c>
      <c r="K30" s="129"/>
      <c r="L30" s="129"/>
      <c r="M30" s="129"/>
      <c r="N30" s="129" t="s">
        <v>37</v>
      </c>
      <c r="O30" s="129"/>
      <c r="P30" s="129"/>
      <c r="Q30" s="129" t="s">
        <v>37</v>
      </c>
      <c r="R30" s="129"/>
      <c r="S30" s="129" t="s">
        <v>37</v>
      </c>
      <c r="T30" s="129"/>
      <c r="U30" s="129" t="s">
        <v>37</v>
      </c>
      <c r="V30" s="129"/>
      <c r="W30" s="129"/>
      <c r="X30" s="129"/>
      <c r="Y30" s="129"/>
      <c r="Z30" s="129">
        <v>30</v>
      </c>
      <c r="AA30" s="129">
        <v>88</v>
      </c>
      <c r="AB30" s="31"/>
    </row>
    <row r="31" spans="1:28" s="15" customFormat="1" ht="22.5" customHeight="1" x14ac:dyDescent="0.4">
      <c r="A31" s="23"/>
      <c r="B31" s="331">
        <v>25</v>
      </c>
      <c r="C31" s="211" t="s">
        <v>334</v>
      </c>
      <c r="D31" s="129" t="s">
        <v>37</v>
      </c>
      <c r="E31" s="129"/>
      <c r="F31" s="129" t="s">
        <v>37</v>
      </c>
      <c r="G31" s="129"/>
      <c r="H31" s="129"/>
      <c r="I31" s="129" t="s">
        <v>57</v>
      </c>
      <c r="J31" s="129" t="s">
        <v>2005</v>
      </c>
      <c r="K31" s="129"/>
      <c r="L31" s="129"/>
      <c r="M31" s="129"/>
      <c r="N31" s="129" t="s">
        <v>37</v>
      </c>
      <c r="O31" s="129"/>
      <c r="P31" s="129"/>
      <c r="Q31" s="129" t="s">
        <v>37</v>
      </c>
      <c r="R31" s="129"/>
      <c r="S31" s="129" t="s">
        <v>37</v>
      </c>
      <c r="T31" s="129"/>
      <c r="U31" s="129" t="s">
        <v>37</v>
      </c>
      <c r="V31" s="129"/>
      <c r="W31" s="129"/>
      <c r="X31" s="129"/>
      <c r="Y31" s="129"/>
      <c r="Z31" s="129">
        <v>25</v>
      </c>
      <c r="AA31" s="129">
        <v>105</v>
      </c>
      <c r="AB31" s="31"/>
    </row>
    <row r="32" spans="1:28" s="15" customFormat="1" ht="22.5" customHeight="1" x14ac:dyDescent="0.25">
      <c r="B32" s="331">
        <v>26</v>
      </c>
      <c r="C32" s="212" t="s">
        <v>311</v>
      </c>
      <c r="D32" s="129" t="s">
        <v>37</v>
      </c>
      <c r="E32" s="129"/>
      <c r="F32" s="129" t="s">
        <v>37</v>
      </c>
      <c r="G32" s="129"/>
      <c r="H32" s="129"/>
      <c r="I32" s="129" t="s">
        <v>57</v>
      </c>
      <c r="J32" s="129" t="s">
        <v>2005</v>
      </c>
      <c r="K32" s="129"/>
      <c r="L32" s="129"/>
      <c r="M32" s="129"/>
      <c r="N32" s="129" t="s">
        <v>37</v>
      </c>
      <c r="O32" s="129"/>
      <c r="P32" s="129"/>
      <c r="Q32" s="129" t="s">
        <v>37</v>
      </c>
      <c r="R32" s="129"/>
      <c r="S32" s="129" t="s">
        <v>37</v>
      </c>
      <c r="T32" s="129"/>
      <c r="U32" s="129" t="s">
        <v>37</v>
      </c>
      <c r="V32" s="129"/>
      <c r="W32" s="129"/>
      <c r="X32" s="129"/>
      <c r="Y32" s="129"/>
      <c r="Z32" s="129">
        <v>25</v>
      </c>
      <c r="AA32" s="129">
        <v>97</v>
      </c>
      <c r="AB32" s="31"/>
    </row>
    <row r="33" spans="2:28" s="15" customFormat="1" ht="22.5" customHeight="1" x14ac:dyDescent="0.25">
      <c r="B33" s="331">
        <v>27</v>
      </c>
      <c r="C33" s="212" t="s">
        <v>305</v>
      </c>
      <c r="D33" s="129" t="s">
        <v>37</v>
      </c>
      <c r="E33" s="129"/>
      <c r="F33" s="129" t="s">
        <v>37</v>
      </c>
      <c r="G33" s="129"/>
      <c r="H33" s="129"/>
      <c r="I33" s="129" t="s">
        <v>57</v>
      </c>
      <c r="J33" s="129" t="s">
        <v>2005</v>
      </c>
      <c r="K33" s="129"/>
      <c r="L33" s="129"/>
      <c r="M33" s="129"/>
      <c r="N33" s="129" t="s">
        <v>37</v>
      </c>
      <c r="O33" s="129"/>
      <c r="P33" s="129"/>
      <c r="Q33" s="129" t="s">
        <v>37</v>
      </c>
      <c r="R33" s="129"/>
      <c r="S33" s="129"/>
      <c r="T33" s="129"/>
      <c r="U33" s="129" t="s">
        <v>37</v>
      </c>
      <c r="V33" s="129"/>
      <c r="W33" s="129"/>
      <c r="X33" s="129"/>
      <c r="Y33" s="129"/>
      <c r="Z33" s="129">
        <v>25</v>
      </c>
      <c r="AA33" s="129">
        <v>91</v>
      </c>
      <c r="AB33" s="31"/>
    </row>
    <row r="34" spans="2:28" s="15" customFormat="1" ht="22.5" customHeight="1" x14ac:dyDescent="0.25">
      <c r="B34" s="331">
        <v>28</v>
      </c>
      <c r="C34" s="211" t="s">
        <v>314</v>
      </c>
      <c r="D34" s="129" t="s">
        <v>37</v>
      </c>
      <c r="E34" s="129"/>
      <c r="F34" s="129" t="s">
        <v>37</v>
      </c>
      <c r="G34" s="129"/>
      <c r="H34" s="129"/>
      <c r="I34" s="129" t="s">
        <v>57</v>
      </c>
      <c r="J34" s="129" t="s">
        <v>2005</v>
      </c>
      <c r="K34" s="129"/>
      <c r="L34" s="129"/>
      <c r="M34" s="129"/>
      <c r="N34" s="129" t="s">
        <v>37</v>
      </c>
      <c r="O34" s="129"/>
      <c r="P34" s="129"/>
      <c r="Q34" s="129" t="s">
        <v>37</v>
      </c>
      <c r="R34" s="129"/>
      <c r="S34" s="129"/>
      <c r="T34" s="129"/>
      <c r="U34" s="129" t="s">
        <v>37</v>
      </c>
      <c r="V34" s="129"/>
      <c r="W34" s="129"/>
      <c r="X34" s="129"/>
      <c r="Y34" s="129"/>
      <c r="Z34" s="129">
        <v>24</v>
      </c>
      <c r="AA34" s="129">
        <v>84</v>
      </c>
      <c r="AB34" s="31"/>
    </row>
    <row r="35" spans="2:28" s="15" customFormat="1" ht="22.5" customHeight="1" x14ac:dyDescent="0.25">
      <c r="B35" s="331">
        <v>29</v>
      </c>
      <c r="C35" s="212" t="s">
        <v>292</v>
      </c>
      <c r="D35" s="129" t="s">
        <v>37</v>
      </c>
      <c r="E35" s="129"/>
      <c r="F35" s="129" t="s">
        <v>37</v>
      </c>
      <c r="G35" s="129"/>
      <c r="H35" s="129"/>
      <c r="I35" s="129" t="s">
        <v>51</v>
      </c>
      <c r="J35" s="129" t="s">
        <v>2004</v>
      </c>
      <c r="K35" s="129"/>
      <c r="L35" s="129"/>
      <c r="M35" s="129"/>
      <c r="N35" s="129" t="s">
        <v>37</v>
      </c>
      <c r="O35" s="129"/>
      <c r="P35" s="129"/>
      <c r="Q35" s="129" t="s">
        <v>37</v>
      </c>
      <c r="R35" s="129"/>
      <c r="S35" s="129" t="s">
        <v>37</v>
      </c>
      <c r="T35" s="129" t="s">
        <v>37</v>
      </c>
      <c r="U35" s="129" t="s">
        <v>37</v>
      </c>
      <c r="V35" s="129"/>
      <c r="W35" s="129"/>
      <c r="X35" s="129"/>
      <c r="Y35" s="129"/>
      <c r="Z35" s="129">
        <v>24</v>
      </c>
      <c r="AA35" s="129">
        <v>83</v>
      </c>
      <c r="AB35" s="31"/>
    </row>
    <row r="36" spans="2:28" s="15" customFormat="1" ht="22.5" customHeight="1" x14ac:dyDescent="0.25">
      <c r="B36" s="331">
        <v>30</v>
      </c>
      <c r="C36" s="212" t="s">
        <v>283</v>
      </c>
      <c r="D36" s="129" t="s">
        <v>37</v>
      </c>
      <c r="E36" s="129"/>
      <c r="F36" s="129" t="s">
        <v>37</v>
      </c>
      <c r="G36" s="129"/>
      <c r="H36" s="129"/>
      <c r="I36" s="129"/>
      <c r="J36" s="129"/>
      <c r="K36" s="129"/>
      <c r="L36" s="129"/>
      <c r="M36" s="129"/>
      <c r="N36" s="129" t="s">
        <v>37</v>
      </c>
      <c r="O36" s="129"/>
      <c r="P36" s="129"/>
      <c r="Q36" s="129" t="s">
        <v>37</v>
      </c>
      <c r="R36" s="129"/>
      <c r="S36" s="129"/>
      <c r="T36" s="129"/>
      <c r="U36" s="129"/>
      <c r="V36" s="129"/>
      <c r="W36" s="129"/>
      <c r="X36" s="129"/>
      <c r="Y36" s="129"/>
      <c r="Z36" s="129">
        <v>22</v>
      </c>
      <c r="AA36" s="129">
        <v>80</v>
      </c>
      <c r="AB36" s="31"/>
    </row>
    <row r="37" spans="2:28" s="15" customFormat="1" ht="22.5" customHeight="1" x14ac:dyDescent="0.25">
      <c r="B37" s="331">
        <v>31</v>
      </c>
      <c r="C37" s="212" t="s">
        <v>279</v>
      </c>
      <c r="D37" s="129" t="s">
        <v>37</v>
      </c>
      <c r="E37" s="129"/>
      <c r="F37" s="129" t="s">
        <v>37</v>
      </c>
      <c r="G37" s="129"/>
      <c r="H37" s="129"/>
      <c r="I37" s="129" t="s">
        <v>76</v>
      </c>
      <c r="J37" s="129" t="s">
        <v>2014</v>
      </c>
      <c r="K37" s="129"/>
      <c r="L37" s="129"/>
      <c r="M37" s="129"/>
      <c r="N37" s="129" t="s">
        <v>37</v>
      </c>
      <c r="O37" s="129"/>
      <c r="P37" s="129"/>
      <c r="Q37" s="129" t="s">
        <v>37</v>
      </c>
      <c r="R37" s="129"/>
      <c r="S37" s="129"/>
      <c r="T37" s="129"/>
      <c r="U37" s="129"/>
      <c r="V37" s="129"/>
      <c r="W37" s="129"/>
      <c r="X37" s="129"/>
      <c r="Y37" s="129"/>
      <c r="Z37" s="129">
        <v>20</v>
      </c>
      <c r="AA37" s="129">
        <v>84</v>
      </c>
      <c r="AB37" s="31"/>
    </row>
    <row r="38" spans="2:28" s="15" customFormat="1" ht="22.5" customHeight="1" x14ac:dyDescent="0.25">
      <c r="B38" s="331">
        <v>32</v>
      </c>
      <c r="C38" s="212" t="s">
        <v>295</v>
      </c>
      <c r="D38" s="129" t="s">
        <v>37</v>
      </c>
      <c r="E38" s="129"/>
      <c r="F38" s="129" t="s">
        <v>37</v>
      </c>
      <c r="G38" s="129"/>
      <c r="H38" s="129"/>
      <c r="I38" s="129" t="s">
        <v>51</v>
      </c>
      <c r="J38" s="129" t="s">
        <v>2004</v>
      </c>
      <c r="K38" s="129"/>
      <c r="L38" s="129"/>
      <c r="M38" s="129"/>
      <c r="N38" s="129" t="s">
        <v>37</v>
      </c>
      <c r="O38" s="129"/>
      <c r="P38" s="129"/>
      <c r="Q38" s="129" t="s">
        <v>37</v>
      </c>
      <c r="R38" s="129"/>
      <c r="S38" s="129" t="s">
        <v>37</v>
      </c>
      <c r="T38" s="129" t="s">
        <v>37</v>
      </c>
      <c r="U38" s="129" t="s">
        <v>37</v>
      </c>
      <c r="V38" s="129"/>
      <c r="W38" s="129"/>
      <c r="X38" s="129"/>
      <c r="Y38" s="129"/>
      <c r="Z38" s="129">
        <v>20</v>
      </c>
      <c r="AA38" s="129">
        <v>68</v>
      </c>
      <c r="AB38" s="31"/>
    </row>
    <row r="39" spans="2:28" s="15" customFormat="1" ht="22.5" customHeight="1" x14ac:dyDescent="0.25">
      <c r="B39" s="331">
        <v>33</v>
      </c>
      <c r="C39" s="212" t="s">
        <v>300</v>
      </c>
      <c r="D39" s="315" t="s">
        <v>37</v>
      </c>
      <c r="E39" s="315"/>
      <c r="F39" s="315" t="s">
        <v>37</v>
      </c>
      <c r="G39" s="315"/>
      <c r="H39" s="315"/>
      <c r="I39" s="315" t="s">
        <v>76</v>
      </c>
      <c r="J39" s="315" t="s">
        <v>2014</v>
      </c>
      <c r="K39" s="315"/>
      <c r="L39" s="315"/>
      <c r="M39" s="315"/>
      <c r="N39" s="315" t="s">
        <v>37</v>
      </c>
      <c r="O39" s="315"/>
      <c r="P39" s="315"/>
      <c r="Q39" s="315" t="s">
        <v>37</v>
      </c>
      <c r="R39" s="315"/>
      <c r="S39" s="315"/>
      <c r="T39" s="315"/>
      <c r="U39" s="315"/>
      <c r="V39" s="315"/>
      <c r="W39" s="315"/>
      <c r="X39" s="315"/>
      <c r="Y39" s="315"/>
      <c r="Z39" s="315">
        <v>19</v>
      </c>
      <c r="AA39" s="315">
        <v>78</v>
      </c>
      <c r="AB39" s="31"/>
    </row>
    <row r="40" spans="2:28" s="15" customFormat="1" ht="22.5" customHeight="1" x14ac:dyDescent="0.25">
      <c r="B40" s="331">
        <v>34</v>
      </c>
      <c r="C40" s="212" t="s">
        <v>288</v>
      </c>
      <c r="D40" s="315" t="s">
        <v>37</v>
      </c>
      <c r="E40" s="315"/>
      <c r="F40" s="315" t="s">
        <v>37</v>
      </c>
      <c r="G40" s="315"/>
      <c r="H40" s="315"/>
      <c r="I40" s="315" t="s">
        <v>76</v>
      </c>
      <c r="J40" s="315" t="s">
        <v>2014</v>
      </c>
      <c r="K40" s="315"/>
      <c r="L40" s="315"/>
      <c r="M40" s="315"/>
      <c r="N40" s="315" t="s">
        <v>37</v>
      </c>
      <c r="O40" s="315"/>
      <c r="P40" s="315"/>
      <c r="Q40" s="315" t="s">
        <v>37</v>
      </c>
      <c r="R40" s="315"/>
      <c r="S40" s="315"/>
      <c r="T40" s="315"/>
      <c r="U40" s="315"/>
      <c r="V40" s="315"/>
      <c r="W40" s="315"/>
      <c r="X40" s="315"/>
      <c r="Y40" s="315"/>
      <c r="Z40" s="315">
        <v>19</v>
      </c>
      <c r="AA40" s="315">
        <v>77</v>
      </c>
      <c r="AB40" s="31"/>
    </row>
    <row r="41" spans="2:28" s="15" customFormat="1" ht="22.5" customHeight="1" x14ac:dyDescent="0.25">
      <c r="B41" s="331">
        <v>35</v>
      </c>
      <c r="C41" s="211" t="s">
        <v>318</v>
      </c>
      <c r="D41" s="315" t="s">
        <v>37</v>
      </c>
      <c r="E41" s="315"/>
      <c r="F41" s="315" t="s">
        <v>37</v>
      </c>
      <c r="G41" s="315"/>
      <c r="H41" s="315"/>
      <c r="I41" s="315" t="s">
        <v>76</v>
      </c>
      <c r="J41" s="315" t="s">
        <v>2014</v>
      </c>
      <c r="K41" s="315"/>
      <c r="L41" s="315"/>
      <c r="M41" s="315"/>
      <c r="N41" s="315" t="s">
        <v>37</v>
      </c>
      <c r="O41" s="315"/>
      <c r="P41" s="315"/>
      <c r="Q41" s="315" t="s">
        <v>37</v>
      </c>
      <c r="R41" s="315"/>
      <c r="S41" s="315"/>
      <c r="T41" s="315"/>
      <c r="U41" s="315"/>
      <c r="V41" s="315"/>
      <c r="W41" s="315"/>
      <c r="X41" s="315"/>
      <c r="Y41" s="315"/>
      <c r="Z41" s="315">
        <v>19</v>
      </c>
      <c r="AA41" s="315">
        <v>75</v>
      </c>
      <c r="AB41" s="31"/>
    </row>
    <row r="42" spans="2:28" s="15" customFormat="1" ht="22.5" customHeight="1" x14ac:dyDescent="0.25">
      <c r="B42" s="331">
        <v>36</v>
      </c>
      <c r="C42" s="211" t="s">
        <v>315</v>
      </c>
      <c r="D42" s="315" t="s">
        <v>37</v>
      </c>
      <c r="E42" s="315"/>
      <c r="F42" s="315" t="s">
        <v>37</v>
      </c>
      <c r="G42" s="315"/>
      <c r="H42" s="315"/>
      <c r="I42" s="315" t="s">
        <v>76</v>
      </c>
      <c r="J42" s="315" t="s">
        <v>2014</v>
      </c>
      <c r="K42" s="315"/>
      <c r="L42" s="315"/>
      <c r="M42" s="315"/>
      <c r="N42" s="315" t="s">
        <v>37</v>
      </c>
      <c r="O42" s="315"/>
      <c r="P42" s="315"/>
      <c r="Q42" s="315" t="s">
        <v>37</v>
      </c>
      <c r="R42" s="315"/>
      <c r="S42" s="315"/>
      <c r="T42" s="315"/>
      <c r="U42" s="315"/>
      <c r="V42" s="315"/>
      <c r="W42" s="315"/>
      <c r="X42" s="315"/>
      <c r="Y42" s="315"/>
      <c r="Z42" s="315">
        <v>17</v>
      </c>
      <c r="AA42" s="315">
        <v>60</v>
      </c>
      <c r="AB42" s="31"/>
    </row>
    <row r="43" spans="2:28" s="15" customFormat="1" ht="22.5" customHeight="1" x14ac:dyDescent="0.25">
      <c r="B43" s="331">
        <v>37</v>
      </c>
      <c r="C43" s="211" t="s">
        <v>313</v>
      </c>
      <c r="D43" s="315" t="s">
        <v>37</v>
      </c>
      <c r="E43" s="315"/>
      <c r="F43" s="315" t="s">
        <v>37</v>
      </c>
      <c r="G43" s="315"/>
      <c r="H43" s="315"/>
      <c r="I43" s="315" t="s">
        <v>76</v>
      </c>
      <c r="J43" s="315" t="s">
        <v>2014</v>
      </c>
      <c r="K43" s="315"/>
      <c r="L43" s="315"/>
      <c r="M43" s="315"/>
      <c r="N43" s="315" t="s">
        <v>37</v>
      </c>
      <c r="O43" s="315"/>
      <c r="P43" s="315"/>
      <c r="Q43" s="315" t="s">
        <v>37</v>
      </c>
      <c r="R43" s="315"/>
      <c r="S43" s="315"/>
      <c r="T43" s="315"/>
      <c r="U43" s="315"/>
      <c r="V43" s="315"/>
      <c r="W43" s="315"/>
      <c r="X43" s="315"/>
      <c r="Y43" s="315"/>
      <c r="Z43" s="315">
        <v>16</v>
      </c>
      <c r="AA43" s="315">
        <v>59</v>
      </c>
      <c r="AB43" s="31"/>
    </row>
    <row r="44" spans="2:28" s="15" customFormat="1" ht="22.5" customHeight="1" x14ac:dyDescent="0.25">
      <c r="B44" s="331">
        <v>38</v>
      </c>
      <c r="C44" s="212" t="s">
        <v>309</v>
      </c>
      <c r="D44" s="315" t="s">
        <v>37</v>
      </c>
      <c r="E44" s="315"/>
      <c r="F44" s="315" t="s">
        <v>37</v>
      </c>
      <c r="G44" s="315"/>
      <c r="H44" s="315"/>
      <c r="I44" s="315" t="s">
        <v>76</v>
      </c>
      <c r="J44" s="315" t="s">
        <v>2014</v>
      </c>
      <c r="K44" s="315"/>
      <c r="L44" s="315"/>
      <c r="M44" s="315"/>
      <c r="N44" s="315" t="s">
        <v>37</v>
      </c>
      <c r="O44" s="315"/>
      <c r="P44" s="315"/>
      <c r="Q44" s="315" t="s">
        <v>37</v>
      </c>
      <c r="R44" s="315"/>
      <c r="S44" s="315"/>
      <c r="T44" s="315"/>
      <c r="U44" s="315"/>
      <c r="V44" s="315"/>
      <c r="W44" s="315"/>
      <c r="X44" s="315"/>
      <c r="Y44" s="315"/>
      <c r="Z44" s="315">
        <v>15</v>
      </c>
      <c r="AA44" s="315">
        <v>53</v>
      </c>
      <c r="AB44" s="31"/>
    </row>
    <row r="45" spans="2:28" s="15" customFormat="1" ht="22.5" customHeight="1" x14ac:dyDescent="0.25">
      <c r="B45" s="331">
        <v>39</v>
      </c>
      <c r="C45" s="212" t="s">
        <v>298</v>
      </c>
      <c r="D45" s="315" t="s">
        <v>37</v>
      </c>
      <c r="E45" s="315"/>
      <c r="F45" s="315" t="s">
        <v>37</v>
      </c>
      <c r="G45" s="315"/>
      <c r="H45" s="315"/>
      <c r="I45" s="315" t="s">
        <v>76</v>
      </c>
      <c r="J45" s="315" t="s">
        <v>2014</v>
      </c>
      <c r="K45" s="315"/>
      <c r="L45" s="315"/>
      <c r="M45" s="315"/>
      <c r="N45" s="315" t="s">
        <v>37</v>
      </c>
      <c r="O45" s="315"/>
      <c r="P45" s="315"/>
      <c r="Q45" s="315" t="s">
        <v>37</v>
      </c>
      <c r="R45" s="315"/>
      <c r="S45" s="315"/>
      <c r="T45" s="315"/>
      <c r="U45" s="315"/>
      <c r="V45" s="315"/>
      <c r="W45" s="315"/>
      <c r="X45" s="315"/>
      <c r="Y45" s="315"/>
      <c r="Z45" s="315">
        <v>15</v>
      </c>
      <c r="AA45" s="315">
        <v>48</v>
      </c>
      <c r="AB45" s="31"/>
    </row>
    <row r="46" spans="2:28" s="15" customFormat="1" ht="22.5" customHeight="1" x14ac:dyDescent="0.25">
      <c r="B46" s="331">
        <v>40</v>
      </c>
      <c r="C46" s="212" t="s">
        <v>307</v>
      </c>
      <c r="D46" s="315" t="s">
        <v>37</v>
      </c>
      <c r="E46" s="315"/>
      <c r="F46" s="315" t="s">
        <v>37</v>
      </c>
      <c r="G46" s="315"/>
      <c r="H46" s="315"/>
      <c r="I46" s="315" t="s">
        <v>76</v>
      </c>
      <c r="J46" s="315" t="s">
        <v>2014</v>
      </c>
      <c r="K46" s="315"/>
      <c r="L46" s="315"/>
      <c r="M46" s="315"/>
      <c r="N46" s="315" t="s">
        <v>37</v>
      </c>
      <c r="O46" s="315"/>
      <c r="P46" s="315"/>
      <c r="Q46" s="315" t="s">
        <v>37</v>
      </c>
      <c r="R46" s="315"/>
      <c r="S46" s="315"/>
      <c r="T46" s="315"/>
      <c r="U46" s="315"/>
      <c r="V46" s="315"/>
      <c r="W46" s="315"/>
      <c r="X46" s="315"/>
      <c r="Y46" s="315"/>
      <c r="Z46" s="315">
        <v>14</v>
      </c>
      <c r="AA46" s="315">
        <v>57</v>
      </c>
      <c r="AB46" s="31"/>
    </row>
    <row r="47" spans="2:28" s="15" customFormat="1" ht="22.5" customHeight="1" x14ac:dyDescent="0.25">
      <c r="B47" s="331">
        <v>41</v>
      </c>
      <c r="C47" s="212" t="s">
        <v>297</v>
      </c>
      <c r="D47" s="315" t="s">
        <v>37</v>
      </c>
      <c r="E47" s="315"/>
      <c r="F47" s="315" t="s">
        <v>37</v>
      </c>
      <c r="G47" s="315"/>
      <c r="H47" s="315"/>
      <c r="I47" s="315" t="s">
        <v>76</v>
      </c>
      <c r="J47" s="315" t="s">
        <v>2014</v>
      </c>
      <c r="K47" s="315"/>
      <c r="L47" s="315"/>
      <c r="M47" s="315"/>
      <c r="N47" s="315" t="s">
        <v>37</v>
      </c>
      <c r="O47" s="315"/>
      <c r="P47" s="315"/>
      <c r="Q47" s="315" t="s">
        <v>37</v>
      </c>
      <c r="R47" s="315"/>
      <c r="S47" s="315"/>
      <c r="T47" s="315"/>
      <c r="U47" s="315"/>
      <c r="V47" s="315"/>
      <c r="W47" s="315"/>
      <c r="X47" s="315"/>
      <c r="Y47" s="315"/>
      <c r="Z47" s="315">
        <v>14</v>
      </c>
      <c r="AA47" s="315">
        <v>51</v>
      </c>
      <c r="AB47" s="31"/>
    </row>
    <row r="48" spans="2:28" s="15" customFormat="1" ht="22.5" customHeight="1" x14ac:dyDescent="0.25">
      <c r="B48" s="331">
        <v>42</v>
      </c>
      <c r="C48" s="212" t="s">
        <v>310</v>
      </c>
      <c r="D48" s="315" t="s">
        <v>37</v>
      </c>
      <c r="E48" s="315"/>
      <c r="F48" s="315" t="s">
        <v>37</v>
      </c>
      <c r="G48" s="315"/>
      <c r="H48" s="315"/>
      <c r="I48" s="315" t="s">
        <v>76</v>
      </c>
      <c r="J48" s="315" t="s">
        <v>2014</v>
      </c>
      <c r="K48" s="315"/>
      <c r="L48" s="315"/>
      <c r="M48" s="315"/>
      <c r="N48" s="315" t="s">
        <v>37</v>
      </c>
      <c r="O48" s="315"/>
      <c r="P48" s="315"/>
      <c r="Q48" s="315" t="s">
        <v>37</v>
      </c>
      <c r="R48" s="315"/>
      <c r="S48" s="315"/>
      <c r="T48" s="315"/>
      <c r="U48" s="315"/>
      <c r="V48" s="315"/>
      <c r="W48" s="315"/>
      <c r="X48" s="315"/>
      <c r="Y48" s="315"/>
      <c r="Z48" s="315">
        <v>12</v>
      </c>
      <c r="AA48" s="315">
        <v>43</v>
      </c>
      <c r="AB48" s="31"/>
    </row>
    <row r="49" spans="1:28" s="15" customFormat="1" ht="22.5" customHeight="1" x14ac:dyDescent="0.25">
      <c r="B49" s="331">
        <v>43</v>
      </c>
      <c r="C49" s="212" t="s">
        <v>280</v>
      </c>
      <c r="D49" s="315" t="s">
        <v>37</v>
      </c>
      <c r="E49" s="315"/>
      <c r="F49" s="315" t="s">
        <v>37</v>
      </c>
      <c r="G49" s="315"/>
      <c r="H49" s="315"/>
      <c r="I49" s="315" t="s">
        <v>76</v>
      </c>
      <c r="J49" s="315" t="s">
        <v>2014</v>
      </c>
      <c r="K49" s="315"/>
      <c r="L49" s="315"/>
      <c r="M49" s="315"/>
      <c r="N49" s="315" t="s">
        <v>37</v>
      </c>
      <c r="O49" s="315"/>
      <c r="P49" s="315"/>
      <c r="Q49" s="315" t="s">
        <v>37</v>
      </c>
      <c r="R49" s="315"/>
      <c r="S49" s="315"/>
      <c r="T49" s="315"/>
      <c r="U49" s="315"/>
      <c r="V49" s="315"/>
      <c r="W49" s="315"/>
      <c r="X49" s="315"/>
      <c r="Y49" s="315"/>
      <c r="Z49" s="315">
        <v>11</v>
      </c>
      <c r="AA49" s="315">
        <v>40</v>
      </c>
      <c r="AB49" s="31"/>
    </row>
    <row r="50" spans="1:28" s="15" customFormat="1" ht="22.5" customHeight="1" x14ac:dyDescent="0.25">
      <c r="B50" s="331">
        <v>44</v>
      </c>
      <c r="C50" s="212" t="s">
        <v>308</v>
      </c>
      <c r="D50" s="315" t="s">
        <v>37</v>
      </c>
      <c r="E50" s="315"/>
      <c r="F50" s="315" t="s">
        <v>37</v>
      </c>
      <c r="G50" s="315"/>
      <c r="H50" s="315"/>
      <c r="I50" s="315" t="s">
        <v>76</v>
      </c>
      <c r="J50" s="315" t="s">
        <v>2014</v>
      </c>
      <c r="K50" s="315"/>
      <c r="L50" s="315"/>
      <c r="M50" s="315"/>
      <c r="N50" s="315" t="s">
        <v>37</v>
      </c>
      <c r="O50" s="315"/>
      <c r="P50" s="315"/>
      <c r="Q50" s="315" t="s">
        <v>37</v>
      </c>
      <c r="R50" s="315"/>
      <c r="S50" s="315"/>
      <c r="T50" s="315"/>
      <c r="U50" s="315"/>
      <c r="V50" s="315"/>
      <c r="W50" s="315"/>
      <c r="X50" s="315"/>
      <c r="Y50" s="315"/>
      <c r="Z50" s="315">
        <v>10</v>
      </c>
      <c r="AA50" s="315">
        <v>33</v>
      </c>
      <c r="AB50" s="31"/>
    </row>
    <row r="51" spans="1:28" s="15" customFormat="1" ht="22.5" customHeight="1" x14ac:dyDescent="0.25">
      <c r="B51" s="331">
        <v>45</v>
      </c>
      <c r="C51" s="211" t="s">
        <v>323</v>
      </c>
      <c r="D51" s="315" t="s">
        <v>37</v>
      </c>
      <c r="E51" s="315"/>
      <c r="F51" s="315" t="s">
        <v>37</v>
      </c>
      <c r="G51" s="315"/>
      <c r="H51" s="315"/>
      <c r="I51" s="315" t="s">
        <v>76</v>
      </c>
      <c r="J51" s="315" t="s">
        <v>2014</v>
      </c>
      <c r="K51" s="315"/>
      <c r="L51" s="315"/>
      <c r="M51" s="315"/>
      <c r="N51" s="315" t="s">
        <v>37</v>
      </c>
      <c r="O51" s="315"/>
      <c r="P51" s="315"/>
      <c r="Q51" s="315" t="s">
        <v>37</v>
      </c>
      <c r="R51" s="315"/>
      <c r="S51" s="315"/>
      <c r="T51" s="315"/>
      <c r="U51" s="315"/>
      <c r="V51" s="315"/>
      <c r="W51" s="315"/>
      <c r="X51" s="315"/>
      <c r="Y51" s="315"/>
      <c r="Z51" s="315">
        <v>9</v>
      </c>
      <c r="AA51" s="315">
        <v>35</v>
      </c>
      <c r="AB51" s="31"/>
    </row>
    <row r="52" spans="1:28" s="15" customFormat="1" ht="22.5" customHeight="1" x14ac:dyDescent="0.25">
      <c r="B52" s="331">
        <v>46</v>
      </c>
      <c r="C52" s="211" t="s">
        <v>337</v>
      </c>
      <c r="D52" s="315" t="s">
        <v>37</v>
      </c>
      <c r="E52" s="315"/>
      <c r="F52" s="315" t="s">
        <v>37</v>
      </c>
      <c r="G52" s="315"/>
      <c r="H52" s="315"/>
      <c r="I52" s="315" t="s">
        <v>76</v>
      </c>
      <c r="J52" s="315" t="s">
        <v>2014</v>
      </c>
      <c r="K52" s="315"/>
      <c r="L52" s="315"/>
      <c r="M52" s="315"/>
      <c r="N52" s="315" t="s">
        <v>37</v>
      </c>
      <c r="O52" s="315"/>
      <c r="P52" s="315"/>
      <c r="Q52" s="315" t="s">
        <v>37</v>
      </c>
      <c r="R52" s="315"/>
      <c r="S52" s="315"/>
      <c r="T52" s="315"/>
      <c r="U52" s="315"/>
      <c r="V52" s="315"/>
      <c r="W52" s="315"/>
      <c r="X52" s="315"/>
      <c r="Y52" s="315"/>
      <c r="Z52" s="315">
        <v>8</v>
      </c>
      <c r="AA52" s="315">
        <v>33</v>
      </c>
      <c r="AB52" s="31"/>
    </row>
    <row r="53" spans="1:28" s="15" customFormat="1" ht="22.5" customHeight="1" x14ac:dyDescent="0.25">
      <c r="B53" s="331">
        <v>47</v>
      </c>
      <c r="C53" s="211" t="s">
        <v>330</v>
      </c>
      <c r="D53" s="315" t="s">
        <v>37</v>
      </c>
      <c r="E53" s="315"/>
      <c r="F53" s="315" t="s">
        <v>37</v>
      </c>
      <c r="G53" s="315"/>
      <c r="H53" s="315"/>
      <c r="I53" s="315" t="s">
        <v>76</v>
      </c>
      <c r="J53" s="315" t="s">
        <v>2014</v>
      </c>
      <c r="K53" s="315"/>
      <c r="L53" s="315"/>
      <c r="M53" s="315"/>
      <c r="N53" s="315" t="s">
        <v>37</v>
      </c>
      <c r="O53" s="315"/>
      <c r="P53" s="315"/>
      <c r="Q53" s="315" t="s">
        <v>37</v>
      </c>
      <c r="R53" s="315"/>
      <c r="S53" s="315"/>
      <c r="T53" s="315"/>
      <c r="U53" s="315"/>
      <c r="V53" s="315"/>
      <c r="W53" s="315"/>
      <c r="X53" s="315"/>
      <c r="Y53" s="315"/>
      <c r="Z53" s="315">
        <v>7</v>
      </c>
      <c r="AA53" s="315">
        <v>24</v>
      </c>
      <c r="AB53" s="31"/>
    </row>
    <row r="54" spans="1:28" s="15" customFormat="1" ht="22.5" customHeight="1" x14ac:dyDescent="0.25">
      <c r="B54" s="331">
        <v>48</v>
      </c>
      <c r="C54" s="211" t="s">
        <v>333</v>
      </c>
      <c r="D54" s="315" t="s">
        <v>37</v>
      </c>
      <c r="E54" s="315"/>
      <c r="F54" s="315" t="s">
        <v>37</v>
      </c>
      <c r="G54" s="315"/>
      <c r="H54" s="315"/>
      <c r="I54" s="315" t="s">
        <v>76</v>
      </c>
      <c r="J54" s="315" t="s">
        <v>2014</v>
      </c>
      <c r="K54" s="315"/>
      <c r="L54" s="315"/>
      <c r="M54" s="315"/>
      <c r="N54" s="315" t="s">
        <v>37</v>
      </c>
      <c r="O54" s="315"/>
      <c r="P54" s="315"/>
      <c r="Q54" s="315" t="s">
        <v>37</v>
      </c>
      <c r="R54" s="315"/>
      <c r="S54" s="315"/>
      <c r="T54" s="315"/>
      <c r="U54" s="315"/>
      <c r="V54" s="315"/>
      <c r="W54" s="315"/>
      <c r="X54" s="315"/>
      <c r="Y54" s="315"/>
      <c r="Z54" s="315">
        <v>7</v>
      </c>
      <c r="AA54" s="315">
        <v>22</v>
      </c>
      <c r="AB54" s="31"/>
    </row>
    <row r="55" spans="1:28" s="15" customFormat="1" ht="22.5" customHeight="1" x14ac:dyDescent="0.25">
      <c r="B55" s="331">
        <v>49</v>
      </c>
      <c r="C55" s="211" t="s">
        <v>331</v>
      </c>
      <c r="D55" s="315" t="s">
        <v>37</v>
      </c>
      <c r="E55" s="315"/>
      <c r="F55" s="315" t="s">
        <v>37</v>
      </c>
      <c r="G55" s="315"/>
      <c r="H55" s="315"/>
      <c r="I55" s="315" t="s">
        <v>76</v>
      </c>
      <c r="J55" s="315" t="s">
        <v>2014</v>
      </c>
      <c r="K55" s="315"/>
      <c r="L55" s="315"/>
      <c r="M55" s="315"/>
      <c r="N55" s="315" t="s">
        <v>37</v>
      </c>
      <c r="O55" s="315"/>
      <c r="P55" s="315"/>
      <c r="Q55" s="315" t="s">
        <v>37</v>
      </c>
      <c r="R55" s="315"/>
      <c r="S55" s="315"/>
      <c r="T55" s="315"/>
      <c r="U55" s="315"/>
      <c r="V55" s="315"/>
      <c r="W55" s="315"/>
      <c r="X55" s="315"/>
      <c r="Y55" s="315"/>
      <c r="Z55" s="315">
        <v>6</v>
      </c>
      <c r="AA55" s="315">
        <v>26</v>
      </c>
      <c r="AB55" s="31"/>
    </row>
    <row r="56" spans="1:28" s="15" customFormat="1" ht="22.5" customHeight="1" x14ac:dyDescent="0.25">
      <c r="B56" s="331">
        <v>50</v>
      </c>
      <c r="C56" s="211" t="s">
        <v>322</v>
      </c>
      <c r="D56" s="315" t="s">
        <v>37</v>
      </c>
      <c r="E56" s="315"/>
      <c r="F56" s="315" t="s">
        <v>37</v>
      </c>
      <c r="G56" s="315"/>
      <c r="H56" s="315"/>
      <c r="I56" s="315" t="s">
        <v>76</v>
      </c>
      <c r="J56" s="315" t="s">
        <v>2014</v>
      </c>
      <c r="K56" s="315"/>
      <c r="L56" s="315"/>
      <c r="M56" s="315"/>
      <c r="N56" s="315" t="s">
        <v>37</v>
      </c>
      <c r="O56" s="315"/>
      <c r="P56" s="315"/>
      <c r="Q56" s="315" t="s">
        <v>37</v>
      </c>
      <c r="R56" s="315"/>
      <c r="S56" s="315"/>
      <c r="T56" s="315"/>
      <c r="U56" s="315"/>
      <c r="V56" s="315"/>
      <c r="W56" s="315"/>
      <c r="X56" s="315"/>
      <c r="Y56" s="315"/>
      <c r="Z56" s="315">
        <v>6</v>
      </c>
      <c r="AA56" s="315">
        <v>21</v>
      </c>
      <c r="AB56" s="31"/>
    </row>
    <row r="57" spans="1:28" s="15" customFormat="1" ht="22.5" customHeight="1" x14ac:dyDescent="0.25">
      <c r="B57" s="331">
        <v>51</v>
      </c>
      <c r="C57" s="211" t="s">
        <v>319</v>
      </c>
      <c r="D57" s="315" t="s">
        <v>37</v>
      </c>
      <c r="E57" s="315"/>
      <c r="F57" s="315" t="s">
        <v>37</v>
      </c>
      <c r="G57" s="315"/>
      <c r="H57" s="315"/>
      <c r="I57" s="315" t="s">
        <v>76</v>
      </c>
      <c r="J57" s="315" t="s">
        <v>2014</v>
      </c>
      <c r="K57" s="315"/>
      <c r="L57" s="315"/>
      <c r="M57" s="315"/>
      <c r="N57" s="315" t="s">
        <v>37</v>
      </c>
      <c r="O57" s="315"/>
      <c r="P57" s="315"/>
      <c r="Q57" s="315" t="s">
        <v>37</v>
      </c>
      <c r="R57" s="315"/>
      <c r="S57" s="315"/>
      <c r="T57" s="315"/>
      <c r="U57" s="315"/>
      <c r="V57" s="315"/>
      <c r="W57" s="315"/>
      <c r="X57" s="315"/>
      <c r="Y57" s="315"/>
      <c r="Z57" s="315">
        <v>6</v>
      </c>
      <c r="AA57" s="315">
        <v>20</v>
      </c>
      <c r="AB57" s="31"/>
    </row>
    <row r="58" spans="1:28" s="15" customFormat="1" ht="22.5" customHeight="1" x14ac:dyDescent="0.25">
      <c r="B58" s="331">
        <v>52</v>
      </c>
      <c r="C58" s="211" t="s">
        <v>317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>
        <v>5</v>
      </c>
      <c r="AA58" s="36">
        <v>21</v>
      </c>
      <c r="AB58" s="31"/>
    </row>
    <row r="59" spans="1:28" s="15" customFormat="1" ht="22.5" customHeight="1" x14ac:dyDescent="0.25">
      <c r="B59" s="331">
        <v>53</v>
      </c>
      <c r="C59" s="211" t="s">
        <v>336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>
        <v>5</v>
      </c>
      <c r="AA59" s="36">
        <v>20</v>
      </c>
      <c r="AB59" s="31"/>
    </row>
    <row r="60" spans="1:28" s="15" customFormat="1" ht="22.5" customHeight="1" x14ac:dyDescent="0.25">
      <c r="B60" s="331">
        <v>54</v>
      </c>
      <c r="C60" s="212" t="s">
        <v>303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>
        <v>5</v>
      </c>
      <c r="AA60" s="36">
        <v>18</v>
      </c>
      <c r="AB60" s="31"/>
    </row>
    <row r="61" spans="1:28" s="15" customFormat="1" ht="22.5" customHeight="1" x14ac:dyDescent="0.4">
      <c r="A61" s="23"/>
      <c r="B61" s="331">
        <v>55</v>
      </c>
      <c r="C61" s="212" t="s">
        <v>327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>
        <v>5</v>
      </c>
      <c r="AA61" s="36">
        <v>18</v>
      </c>
      <c r="AB61" s="31"/>
    </row>
    <row r="62" spans="1:28" s="15" customFormat="1" ht="22.5" customHeight="1" x14ac:dyDescent="0.4">
      <c r="A62" s="23"/>
      <c r="B62" s="331">
        <v>56</v>
      </c>
      <c r="C62" s="212" t="s">
        <v>312</v>
      </c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>
        <v>4</v>
      </c>
      <c r="AA62" s="36">
        <v>22</v>
      </c>
      <c r="AB62" s="31"/>
    </row>
    <row r="63" spans="1:28" s="15" customFormat="1" ht="22.5" customHeight="1" x14ac:dyDescent="0.4">
      <c r="A63" s="23"/>
      <c r="B63" s="331">
        <v>57</v>
      </c>
      <c r="C63" s="212" t="s">
        <v>306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>
        <v>4</v>
      </c>
      <c r="AA63" s="36">
        <v>17</v>
      </c>
      <c r="AB63" s="31"/>
    </row>
    <row r="64" spans="1:28" s="15" customFormat="1" ht="22.5" customHeight="1" x14ac:dyDescent="0.4">
      <c r="A64" s="23"/>
      <c r="B64" s="331">
        <v>58</v>
      </c>
      <c r="C64" s="211" t="s">
        <v>320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>
        <v>3</v>
      </c>
      <c r="AA64" s="36">
        <v>17</v>
      </c>
      <c r="AB64" s="31"/>
    </row>
    <row r="65" spans="1:28" s="15" customFormat="1" ht="22.5" customHeight="1" x14ac:dyDescent="0.4">
      <c r="A65" s="23"/>
      <c r="B65" s="331">
        <v>59</v>
      </c>
      <c r="C65" s="211" t="s">
        <v>316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>
        <v>3</v>
      </c>
      <c r="AA65" s="36">
        <v>10</v>
      </c>
      <c r="AB65" s="31"/>
    </row>
    <row r="66" spans="1:28" s="15" customFormat="1" ht="22.5" customHeight="1" x14ac:dyDescent="0.4">
      <c r="A66" s="23"/>
      <c r="B66" s="331">
        <v>60</v>
      </c>
      <c r="C66" s="212" t="s">
        <v>296</v>
      </c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>
        <v>3</v>
      </c>
      <c r="AA66" s="36">
        <v>9</v>
      </c>
      <c r="AB66" s="31"/>
    </row>
    <row r="67" spans="1:28" s="15" customFormat="1" ht="22.5" customHeight="1" x14ac:dyDescent="0.4">
      <c r="A67" s="23"/>
      <c r="B67" s="331">
        <v>61</v>
      </c>
      <c r="C67" s="212" t="s">
        <v>274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>
        <v>3</v>
      </c>
      <c r="AA67" s="36">
        <v>5</v>
      </c>
      <c r="AB67" s="31"/>
    </row>
    <row r="68" spans="1:28" s="15" customFormat="1" ht="22.5" customHeight="1" x14ac:dyDescent="0.4">
      <c r="A68" s="23"/>
      <c r="B68" s="331">
        <v>62</v>
      </c>
      <c r="C68" s="212" t="s">
        <v>304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>
        <v>2</v>
      </c>
      <c r="AA68" s="36">
        <v>6</v>
      </c>
      <c r="AB68" s="31"/>
    </row>
    <row r="69" spans="1:28" s="15" customFormat="1" ht="22.5" customHeight="1" x14ac:dyDescent="0.4">
      <c r="A69" s="23"/>
      <c r="B69" s="331">
        <v>63</v>
      </c>
      <c r="C69" s="211" t="s">
        <v>321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>
        <v>1</v>
      </c>
      <c r="AA69" s="36">
        <v>3</v>
      </c>
      <c r="AB69" s="31"/>
    </row>
    <row r="70" spans="1:28" s="15" customFormat="1" ht="22.5" customHeight="1" x14ac:dyDescent="0.4">
      <c r="A70" s="23"/>
      <c r="B70" s="331">
        <v>64</v>
      </c>
      <c r="C70" s="211" t="s">
        <v>332</v>
      </c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>
        <v>1</v>
      </c>
      <c r="AA70" s="36">
        <v>1</v>
      </c>
      <c r="AB70" s="31"/>
    </row>
  </sheetData>
  <sortState ref="C8:AA82">
    <sortCondition descending="1" ref="Z8:Z82"/>
    <sortCondition descending="1" ref="AA8:AA82"/>
  </sortState>
  <mergeCells count="20">
    <mergeCell ref="B3:Y3"/>
    <mergeCell ref="B1:Y1"/>
    <mergeCell ref="B2:H2"/>
    <mergeCell ref="I2:N2"/>
    <mergeCell ref="O2:S2"/>
    <mergeCell ref="T2:Y2"/>
    <mergeCell ref="D4:E5"/>
    <mergeCell ref="C4:C6"/>
    <mergeCell ref="B4:B6"/>
    <mergeCell ref="AC4:AC5"/>
    <mergeCell ref="N4:O5"/>
    <mergeCell ref="M4:M6"/>
    <mergeCell ref="K4:L5"/>
    <mergeCell ref="I4:J5"/>
    <mergeCell ref="F4:H5"/>
    <mergeCell ref="X4:Y5"/>
    <mergeCell ref="V4:W5"/>
    <mergeCell ref="S4:U5"/>
    <mergeCell ref="Q4:R5"/>
    <mergeCell ref="P4: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rightToLeft="1" workbookViewId="0">
      <pane ySplit="6" topLeftCell="A7" activePane="bottomLeft" state="frozen"/>
      <selection pane="bottomLeft" activeCell="B4" sqref="B4:B6"/>
    </sheetView>
  </sheetViews>
  <sheetFormatPr defaultColWidth="9" defaultRowHeight="19.5" x14ac:dyDescent="0.5"/>
  <cols>
    <col min="1" max="1" width="3.5703125" style="1" customWidth="1"/>
    <col min="2" max="2" width="4.42578125" style="114" customWidth="1"/>
    <col min="3" max="3" width="13.28515625" style="114" customWidth="1"/>
    <col min="4" max="7" width="3.7109375" style="114" customWidth="1"/>
    <col min="8" max="8" width="3.7109375" style="2" customWidth="1"/>
    <col min="9" max="9" width="6.140625" style="114" customWidth="1"/>
    <col min="10" max="10" width="7.42578125" style="114" customWidth="1"/>
    <col min="11" max="12" width="6.42578125" style="114" customWidth="1"/>
    <col min="13" max="13" width="6.7109375" style="114" customWidth="1"/>
    <col min="14" max="15" width="5.140625" style="114" customWidth="1"/>
    <col min="16" max="16" width="7.7109375" style="114" customWidth="1"/>
    <col min="17" max="21" width="5" style="114" customWidth="1"/>
    <col min="22" max="25" width="4.140625" style="114" customWidth="1"/>
    <col min="26" max="27" width="4.85546875" style="114" customWidth="1"/>
    <col min="28" max="28" width="3.140625" style="31" bestFit="1" customWidth="1"/>
    <col min="29" max="29" width="3.85546875" style="309" bestFit="1" customWidth="1"/>
    <col min="30" max="16384" width="9" style="114"/>
  </cols>
  <sheetData>
    <row r="1" spans="1:29" ht="24.6" customHeight="1" x14ac:dyDescent="0.25">
      <c r="A1" s="114"/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10">
        <f>SUM(Z2:Z3)</f>
        <v>39</v>
      </c>
      <c r="AA1" s="310" t="s">
        <v>994</v>
      </c>
    </row>
    <row r="2" spans="1:29" s="12" customFormat="1" ht="15" customHeight="1" x14ac:dyDescent="0.25">
      <c r="B2" s="357" t="s">
        <v>269</v>
      </c>
      <c r="C2" s="357"/>
      <c r="D2" s="357"/>
      <c r="E2" s="357"/>
      <c r="F2" s="357"/>
      <c r="G2" s="357"/>
      <c r="H2" s="357"/>
      <c r="I2" s="357" t="s">
        <v>270</v>
      </c>
      <c r="J2" s="357"/>
      <c r="K2" s="357"/>
      <c r="L2" s="357"/>
      <c r="M2" s="357"/>
      <c r="N2" s="357"/>
      <c r="O2" s="358" t="s">
        <v>271</v>
      </c>
      <c r="P2" s="358"/>
      <c r="Q2" s="358"/>
      <c r="R2" s="358"/>
      <c r="S2" s="358"/>
      <c r="T2" s="358" t="s">
        <v>4</v>
      </c>
      <c r="U2" s="358"/>
      <c r="V2" s="358"/>
      <c r="W2" s="358"/>
      <c r="X2" s="358"/>
      <c r="Y2" s="358"/>
      <c r="Z2" s="310">
        <f>COUNTIF(Z7:Z45,"&lt;20")</f>
        <v>1</v>
      </c>
      <c r="AA2" s="137" t="s">
        <v>1936</v>
      </c>
      <c r="AB2" s="31"/>
      <c r="AC2" s="48"/>
    </row>
    <row r="3" spans="1:29" ht="20.45" customHeight="1" x14ac:dyDescent="0.25">
      <c r="A3" s="114"/>
      <c r="B3" s="383" t="s">
        <v>338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131">
        <f>COUNTIF(Z7:Z45,"&gt;=20")</f>
        <v>38</v>
      </c>
      <c r="AA3" s="144" t="s">
        <v>1938</v>
      </c>
    </row>
    <row r="4" spans="1:29" ht="31.15" customHeight="1" x14ac:dyDescent="0.25">
      <c r="A4" s="114"/>
      <c r="B4" s="374" t="s">
        <v>6</v>
      </c>
      <c r="C4" s="374" t="s">
        <v>7</v>
      </c>
      <c r="D4" s="348" t="s">
        <v>8</v>
      </c>
      <c r="E4" s="349"/>
      <c r="F4" s="348" t="s">
        <v>135</v>
      </c>
      <c r="G4" s="369"/>
      <c r="H4" s="349"/>
      <c r="I4" s="377" t="s">
        <v>10</v>
      </c>
      <c r="J4" s="378"/>
      <c r="K4" s="348" t="s">
        <v>11</v>
      </c>
      <c r="L4" s="349"/>
      <c r="M4" s="352" t="s">
        <v>12</v>
      </c>
      <c r="N4" s="348" t="s">
        <v>13</v>
      </c>
      <c r="O4" s="349"/>
      <c r="P4" s="352" t="s">
        <v>14</v>
      </c>
      <c r="Q4" s="348" t="s">
        <v>15</v>
      </c>
      <c r="R4" s="349"/>
      <c r="S4" s="348" t="s">
        <v>16</v>
      </c>
      <c r="T4" s="369"/>
      <c r="U4" s="349"/>
      <c r="V4" s="348" t="s">
        <v>17</v>
      </c>
      <c r="W4" s="349"/>
      <c r="X4" s="348" t="s">
        <v>18</v>
      </c>
      <c r="Y4" s="349"/>
      <c r="Z4" s="149">
        <f>COUNTIF(D45,"*")</f>
        <v>1</v>
      </c>
      <c r="AA4" s="306" t="s">
        <v>1936</v>
      </c>
      <c r="AB4" s="159" t="s">
        <v>994</v>
      </c>
      <c r="AC4" s="399" t="s">
        <v>1941</v>
      </c>
    </row>
    <row r="5" spans="1:29" s="5" customFormat="1" ht="41.45" customHeight="1" x14ac:dyDescent="0.25">
      <c r="B5" s="375"/>
      <c r="C5" s="375"/>
      <c r="D5" s="350"/>
      <c r="E5" s="351"/>
      <c r="F5" s="350"/>
      <c r="G5" s="370"/>
      <c r="H5" s="351"/>
      <c r="I5" s="379"/>
      <c r="J5" s="380"/>
      <c r="K5" s="350"/>
      <c r="L5" s="351"/>
      <c r="M5" s="353"/>
      <c r="N5" s="350"/>
      <c r="O5" s="351"/>
      <c r="P5" s="354"/>
      <c r="Q5" s="350"/>
      <c r="R5" s="351"/>
      <c r="S5" s="350"/>
      <c r="T5" s="370"/>
      <c r="U5" s="351"/>
      <c r="V5" s="350"/>
      <c r="W5" s="351"/>
      <c r="X5" s="350"/>
      <c r="Y5" s="351"/>
      <c r="Z5" s="164">
        <f>COUNTIF(D7:D44,"*")</f>
        <v>38</v>
      </c>
      <c r="AA5" s="155" t="s">
        <v>1937</v>
      </c>
      <c r="AB5" s="160">
        <f>SUM(Z4:Z5)</f>
        <v>39</v>
      </c>
      <c r="AC5" s="399"/>
    </row>
    <row r="6" spans="1:29" s="5" customFormat="1" ht="60.75" customHeight="1" x14ac:dyDescent="0.25">
      <c r="B6" s="376"/>
      <c r="C6" s="376"/>
      <c r="D6" s="308" t="s">
        <v>19</v>
      </c>
      <c r="E6" s="307" t="s">
        <v>20</v>
      </c>
      <c r="F6" s="307" t="s">
        <v>21</v>
      </c>
      <c r="G6" s="307" t="s">
        <v>22</v>
      </c>
      <c r="H6" s="307" t="s">
        <v>23</v>
      </c>
      <c r="I6" s="308" t="s">
        <v>24</v>
      </c>
      <c r="J6" s="308" t="s">
        <v>25</v>
      </c>
      <c r="K6" s="308" t="s">
        <v>26</v>
      </c>
      <c r="L6" s="308" t="s">
        <v>27</v>
      </c>
      <c r="M6" s="354"/>
      <c r="N6" s="308" t="s">
        <v>20</v>
      </c>
      <c r="O6" s="308" t="s">
        <v>19</v>
      </c>
      <c r="P6" s="307" t="s">
        <v>28</v>
      </c>
      <c r="Q6" s="307" t="s">
        <v>29</v>
      </c>
      <c r="R6" s="307" t="s">
        <v>30</v>
      </c>
      <c r="S6" s="307" t="s">
        <v>31</v>
      </c>
      <c r="T6" s="307" t="s">
        <v>32</v>
      </c>
      <c r="U6" s="307" t="s">
        <v>33</v>
      </c>
      <c r="V6" s="308" t="s">
        <v>19</v>
      </c>
      <c r="W6" s="308" t="s">
        <v>20</v>
      </c>
      <c r="X6" s="308" t="s">
        <v>19</v>
      </c>
      <c r="Y6" s="308" t="s">
        <v>20</v>
      </c>
      <c r="Z6" s="308" t="s">
        <v>34</v>
      </c>
      <c r="AA6" s="308" t="s">
        <v>35</v>
      </c>
      <c r="AB6" s="31"/>
      <c r="AC6" s="309"/>
    </row>
    <row r="7" spans="1:29" s="309" customFormat="1" ht="23.25" customHeight="1" x14ac:dyDescent="0.25">
      <c r="B7" s="19">
        <v>1</v>
      </c>
      <c r="C7" s="20" t="s">
        <v>342</v>
      </c>
      <c r="D7" s="129" t="s">
        <v>37</v>
      </c>
      <c r="E7" s="129"/>
      <c r="F7" s="132" t="s">
        <v>37</v>
      </c>
      <c r="G7" s="132"/>
      <c r="H7" s="129"/>
      <c r="I7" s="133" t="s">
        <v>76</v>
      </c>
      <c r="J7" s="129" t="s">
        <v>1987</v>
      </c>
      <c r="K7" s="129"/>
      <c r="L7" s="129"/>
      <c r="M7" s="129"/>
      <c r="N7" s="129" t="s">
        <v>37</v>
      </c>
      <c r="O7" s="129"/>
      <c r="P7" s="129"/>
      <c r="Q7" s="129" t="s">
        <v>37</v>
      </c>
      <c r="R7" s="129"/>
      <c r="S7" s="129" t="s">
        <v>37</v>
      </c>
      <c r="T7" s="129"/>
      <c r="U7" s="129" t="s">
        <v>37</v>
      </c>
      <c r="V7" s="129"/>
      <c r="W7" s="129"/>
      <c r="X7" s="129"/>
      <c r="Y7" s="134"/>
      <c r="Z7" s="163">
        <v>694</v>
      </c>
      <c r="AA7" s="163">
        <v>2307</v>
      </c>
      <c r="AB7" s="31"/>
    </row>
    <row r="8" spans="1:29" s="309" customFormat="1" ht="23.25" customHeight="1" x14ac:dyDescent="0.25">
      <c r="B8" s="19">
        <v>2</v>
      </c>
      <c r="C8" s="20" t="s">
        <v>343</v>
      </c>
      <c r="D8" s="129" t="s">
        <v>37</v>
      </c>
      <c r="E8" s="129"/>
      <c r="F8" s="132" t="s">
        <v>37</v>
      </c>
      <c r="G8" s="132"/>
      <c r="H8" s="129"/>
      <c r="I8" s="133" t="s">
        <v>51</v>
      </c>
      <c r="J8" s="129" t="s">
        <v>291</v>
      </c>
      <c r="K8" s="129"/>
      <c r="L8" s="129"/>
      <c r="M8" s="129"/>
      <c r="N8" s="129" t="s">
        <v>37</v>
      </c>
      <c r="O8" s="129"/>
      <c r="P8" s="129"/>
      <c r="Q8" s="129" t="s">
        <v>37</v>
      </c>
      <c r="R8" s="129"/>
      <c r="S8" s="129" t="s">
        <v>37</v>
      </c>
      <c r="T8" s="129"/>
      <c r="U8" s="129" t="s">
        <v>37</v>
      </c>
      <c r="V8" s="129"/>
      <c r="W8" s="129"/>
      <c r="X8" s="129"/>
      <c r="Y8" s="134"/>
      <c r="Z8" s="163">
        <v>566</v>
      </c>
      <c r="AA8" s="163">
        <v>1861</v>
      </c>
      <c r="AB8" s="31"/>
    </row>
    <row r="9" spans="1:29" s="309" customFormat="1" ht="23.25" customHeight="1" x14ac:dyDescent="0.25">
      <c r="B9" s="19">
        <v>3</v>
      </c>
      <c r="C9" s="20" t="s">
        <v>340</v>
      </c>
      <c r="D9" s="129" t="s">
        <v>37</v>
      </c>
      <c r="E9" s="129"/>
      <c r="F9" s="132" t="s">
        <v>37</v>
      </c>
      <c r="G9" s="132"/>
      <c r="H9" s="129"/>
      <c r="I9" s="133" t="s">
        <v>51</v>
      </c>
      <c r="J9" s="129" t="s">
        <v>291</v>
      </c>
      <c r="K9" s="129"/>
      <c r="L9" s="129"/>
      <c r="M9" s="129"/>
      <c r="N9" s="129" t="s">
        <v>37</v>
      </c>
      <c r="O9" s="129"/>
      <c r="P9" s="129"/>
      <c r="Q9" s="129" t="s">
        <v>37</v>
      </c>
      <c r="R9" s="129"/>
      <c r="S9" s="129" t="s">
        <v>37</v>
      </c>
      <c r="T9" s="129"/>
      <c r="U9" s="129" t="s">
        <v>37</v>
      </c>
      <c r="V9" s="129"/>
      <c r="W9" s="129"/>
      <c r="X9" s="129"/>
      <c r="Y9" s="134"/>
      <c r="Z9" s="163">
        <v>564</v>
      </c>
      <c r="AA9" s="163">
        <v>1947</v>
      </c>
      <c r="AB9" s="31"/>
    </row>
    <row r="10" spans="1:29" s="309" customFormat="1" ht="23.25" customHeight="1" x14ac:dyDescent="0.25">
      <c r="B10" s="19">
        <v>4</v>
      </c>
      <c r="C10" s="20" t="s">
        <v>341</v>
      </c>
      <c r="D10" s="165" t="s">
        <v>37</v>
      </c>
      <c r="E10" s="165"/>
      <c r="F10" s="165" t="s">
        <v>37</v>
      </c>
      <c r="G10" s="165"/>
      <c r="H10" s="165"/>
      <c r="I10" s="165" t="s">
        <v>76</v>
      </c>
      <c r="J10" s="165" t="s">
        <v>1987</v>
      </c>
      <c r="K10" s="165"/>
      <c r="L10" s="165"/>
      <c r="M10" s="165"/>
      <c r="N10" s="165" t="s">
        <v>37</v>
      </c>
      <c r="O10" s="165"/>
      <c r="P10" s="165"/>
      <c r="Q10" s="165" t="s">
        <v>37</v>
      </c>
      <c r="R10" s="165"/>
      <c r="S10" s="165" t="s">
        <v>37</v>
      </c>
      <c r="T10" s="165"/>
      <c r="U10" s="165" t="s">
        <v>37</v>
      </c>
      <c r="V10" s="165"/>
      <c r="W10" s="165"/>
      <c r="X10" s="165"/>
      <c r="Y10" s="165"/>
      <c r="Z10" s="165">
        <v>522</v>
      </c>
      <c r="AA10" s="165">
        <v>1686</v>
      </c>
      <c r="AB10" s="31"/>
    </row>
    <row r="11" spans="1:29" s="309" customFormat="1" ht="23.25" customHeight="1" x14ac:dyDescent="0.25">
      <c r="B11" s="19">
        <v>5</v>
      </c>
      <c r="C11" s="20" t="s">
        <v>374</v>
      </c>
      <c r="D11" s="129" t="s">
        <v>37</v>
      </c>
      <c r="E11" s="129"/>
      <c r="F11" s="132" t="s">
        <v>37</v>
      </c>
      <c r="G11" s="132"/>
      <c r="H11" s="129"/>
      <c r="I11" s="133" t="s">
        <v>76</v>
      </c>
      <c r="J11" s="129" t="s">
        <v>2007</v>
      </c>
      <c r="K11" s="129"/>
      <c r="L11" s="129"/>
      <c r="M11" s="129"/>
      <c r="N11" s="129" t="s">
        <v>37</v>
      </c>
      <c r="O11" s="129"/>
      <c r="P11" s="129"/>
      <c r="Q11" s="129" t="s">
        <v>37</v>
      </c>
      <c r="R11" s="129"/>
      <c r="S11" s="129" t="s">
        <v>37</v>
      </c>
      <c r="T11" s="129"/>
      <c r="U11" s="129" t="s">
        <v>37</v>
      </c>
      <c r="V11" s="129"/>
      <c r="W11" s="129"/>
      <c r="X11" s="129"/>
      <c r="Y11" s="134"/>
      <c r="Z11" s="163">
        <v>491</v>
      </c>
      <c r="AA11" s="163">
        <v>1580</v>
      </c>
      <c r="AB11" s="31"/>
    </row>
    <row r="12" spans="1:29" s="309" customFormat="1" ht="23.25" customHeight="1" x14ac:dyDescent="0.25">
      <c r="B12" s="19">
        <v>6</v>
      </c>
      <c r="C12" s="20" t="s">
        <v>347</v>
      </c>
      <c r="D12" s="165" t="s">
        <v>37</v>
      </c>
      <c r="E12" s="165"/>
      <c r="F12" s="165" t="s">
        <v>37</v>
      </c>
      <c r="G12" s="165"/>
      <c r="H12" s="165"/>
      <c r="I12" s="165" t="s">
        <v>76</v>
      </c>
      <c r="J12" s="165" t="s">
        <v>1987</v>
      </c>
      <c r="K12" s="165"/>
      <c r="L12" s="165"/>
      <c r="M12" s="165"/>
      <c r="N12" s="165" t="s">
        <v>37</v>
      </c>
      <c r="O12" s="165"/>
      <c r="P12" s="165"/>
      <c r="Q12" s="165" t="s">
        <v>37</v>
      </c>
      <c r="R12" s="165"/>
      <c r="S12" s="165" t="s">
        <v>37</v>
      </c>
      <c r="T12" s="165"/>
      <c r="U12" s="165" t="s">
        <v>37</v>
      </c>
      <c r="V12" s="165"/>
      <c r="W12" s="165"/>
      <c r="X12" s="165"/>
      <c r="Y12" s="165"/>
      <c r="Z12" s="165">
        <v>485</v>
      </c>
      <c r="AA12" s="165">
        <v>1518</v>
      </c>
      <c r="AB12" s="31"/>
    </row>
    <row r="13" spans="1:29" s="309" customFormat="1" ht="23.25" customHeight="1" x14ac:dyDescent="0.25">
      <c r="B13" s="19">
        <v>7</v>
      </c>
      <c r="C13" s="305" t="s">
        <v>339</v>
      </c>
      <c r="D13" s="165" t="s">
        <v>37</v>
      </c>
      <c r="E13" s="165"/>
      <c r="F13" s="166" t="s">
        <v>37</v>
      </c>
      <c r="G13" s="166"/>
      <c r="H13" s="129"/>
      <c r="I13" s="167" t="s">
        <v>51</v>
      </c>
      <c r="J13" s="165" t="s">
        <v>291</v>
      </c>
      <c r="K13" s="165"/>
      <c r="L13" s="165"/>
      <c r="M13" s="165"/>
      <c r="N13" s="165" t="s">
        <v>37</v>
      </c>
      <c r="O13" s="165"/>
      <c r="P13" s="165"/>
      <c r="Q13" s="165" t="s">
        <v>37</v>
      </c>
      <c r="R13" s="165"/>
      <c r="S13" s="165" t="s">
        <v>37</v>
      </c>
      <c r="T13" s="165"/>
      <c r="U13" s="165" t="s">
        <v>37</v>
      </c>
      <c r="V13" s="165"/>
      <c r="W13" s="165"/>
      <c r="X13" s="165"/>
      <c r="Y13" s="168"/>
      <c r="Z13" s="163">
        <v>404</v>
      </c>
      <c r="AA13" s="163">
        <v>1318</v>
      </c>
      <c r="AB13" s="31"/>
    </row>
    <row r="14" spans="1:29" s="309" customFormat="1" ht="23.25" customHeight="1" x14ac:dyDescent="0.25">
      <c r="B14" s="19">
        <v>8</v>
      </c>
      <c r="C14" s="305" t="s">
        <v>361</v>
      </c>
      <c r="D14" s="129" t="s">
        <v>37</v>
      </c>
      <c r="E14" s="129"/>
      <c r="F14" s="132" t="s">
        <v>37</v>
      </c>
      <c r="G14" s="132"/>
      <c r="H14" s="129"/>
      <c r="I14" s="167" t="s">
        <v>76</v>
      </c>
      <c r="J14" s="129" t="s">
        <v>2006</v>
      </c>
      <c r="K14" s="129"/>
      <c r="L14" s="129"/>
      <c r="M14" s="129"/>
      <c r="N14" s="129" t="s">
        <v>37</v>
      </c>
      <c r="O14" s="129"/>
      <c r="P14" s="129"/>
      <c r="Q14" s="129" t="s">
        <v>37</v>
      </c>
      <c r="R14" s="129"/>
      <c r="S14" s="129" t="s">
        <v>37</v>
      </c>
      <c r="T14" s="129" t="s">
        <v>37</v>
      </c>
      <c r="U14" s="129" t="s">
        <v>37</v>
      </c>
      <c r="V14" s="165"/>
      <c r="W14" s="165"/>
      <c r="X14" s="165"/>
      <c r="Y14" s="168"/>
      <c r="Z14" s="163">
        <v>312</v>
      </c>
      <c r="AA14" s="163">
        <v>1100</v>
      </c>
      <c r="AB14" s="31"/>
    </row>
    <row r="15" spans="1:29" s="309" customFormat="1" ht="23.25" customHeight="1" x14ac:dyDescent="0.25">
      <c r="B15" s="19">
        <v>9</v>
      </c>
      <c r="C15" s="305" t="s">
        <v>365</v>
      </c>
      <c r="D15" s="165" t="s">
        <v>37</v>
      </c>
      <c r="E15" s="165"/>
      <c r="F15" s="165" t="s">
        <v>37</v>
      </c>
      <c r="G15" s="165"/>
      <c r="H15" s="165"/>
      <c r="I15" s="165" t="s">
        <v>76</v>
      </c>
      <c r="J15" s="165" t="s">
        <v>1987</v>
      </c>
      <c r="K15" s="165"/>
      <c r="L15" s="165"/>
      <c r="M15" s="165"/>
      <c r="N15" s="165" t="s">
        <v>37</v>
      </c>
      <c r="O15" s="165"/>
      <c r="P15" s="165"/>
      <c r="Q15" s="165" t="s">
        <v>37</v>
      </c>
      <c r="R15" s="165"/>
      <c r="S15" s="165" t="s">
        <v>37</v>
      </c>
      <c r="T15" s="165" t="s">
        <v>37</v>
      </c>
      <c r="U15" s="165" t="s">
        <v>37</v>
      </c>
      <c r="V15" s="165"/>
      <c r="W15" s="165"/>
      <c r="X15" s="165"/>
      <c r="Y15" s="165"/>
      <c r="Z15" s="165">
        <v>300</v>
      </c>
      <c r="AA15" s="165">
        <v>951</v>
      </c>
      <c r="AB15" s="31"/>
    </row>
    <row r="16" spans="1:29" s="309" customFormat="1" ht="23.25" customHeight="1" x14ac:dyDescent="0.25">
      <c r="B16" s="19">
        <v>10</v>
      </c>
      <c r="C16" s="305" t="s">
        <v>344</v>
      </c>
      <c r="D16" s="165" t="s">
        <v>37</v>
      </c>
      <c r="E16" s="165"/>
      <c r="F16" s="165" t="s">
        <v>37</v>
      </c>
      <c r="G16" s="165"/>
      <c r="H16" s="165"/>
      <c r="I16" s="165" t="s">
        <v>51</v>
      </c>
      <c r="J16" s="165" t="s">
        <v>291</v>
      </c>
      <c r="K16" s="165"/>
      <c r="L16" s="165"/>
      <c r="M16" s="165"/>
      <c r="N16" s="165" t="s">
        <v>37</v>
      </c>
      <c r="O16" s="165"/>
      <c r="P16" s="165"/>
      <c r="Q16" s="165" t="s">
        <v>37</v>
      </c>
      <c r="R16" s="165"/>
      <c r="S16" s="165" t="s">
        <v>37</v>
      </c>
      <c r="T16" s="165"/>
      <c r="U16" s="165" t="s">
        <v>37</v>
      </c>
      <c r="V16" s="165"/>
      <c r="W16" s="165"/>
      <c r="X16" s="165"/>
      <c r="Y16" s="165"/>
      <c r="Z16" s="165">
        <v>261</v>
      </c>
      <c r="AA16" s="165">
        <v>880</v>
      </c>
      <c r="AB16" s="31"/>
    </row>
    <row r="17" spans="1:28" s="309" customFormat="1" ht="23.25" customHeight="1" x14ac:dyDescent="0.25">
      <c r="B17" s="19">
        <v>11</v>
      </c>
      <c r="C17" s="307" t="s">
        <v>348</v>
      </c>
      <c r="D17" s="165" t="s">
        <v>37</v>
      </c>
      <c r="E17" s="165"/>
      <c r="F17" s="165" t="s">
        <v>37</v>
      </c>
      <c r="G17" s="165"/>
      <c r="H17" s="165"/>
      <c r="I17" s="165" t="s">
        <v>76</v>
      </c>
      <c r="J17" s="165" t="s">
        <v>1987</v>
      </c>
      <c r="K17" s="165"/>
      <c r="L17" s="165"/>
      <c r="M17" s="165"/>
      <c r="N17" s="165" t="s">
        <v>37</v>
      </c>
      <c r="O17" s="165"/>
      <c r="P17" s="165"/>
      <c r="Q17" s="165" t="s">
        <v>37</v>
      </c>
      <c r="R17" s="165"/>
      <c r="S17" s="165" t="s">
        <v>37</v>
      </c>
      <c r="T17" s="165"/>
      <c r="U17" s="165" t="s">
        <v>37</v>
      </c>
      <c r="V17" s="165"/>
      <c r="W17" s="165"/>
      <c r="X17" s="165"/>
      <c r="Y17" s="165"/>
      <c r="Z17" s="165">
        <v>228</v>
      </c>
      <c r="AA17" s="165">
        <v>909</v>
      </c>
      <c r="AB17" s="31"/>
    </row>
    <row r="18" spans="1:28" s="309" customFormat="1" ht="23.25" customHeight="1" x14ac:dyDescent="0.25">
      <c r="B18" s="19">
        <v>12</v>
      </c>
      <c r="C18" s="307" t="s">
        <v>375</v>
      </c>
      <c r="D18" s="165" t="s">
        <v>37</v>
      </c>
      <c r="E18" s="165"/>
      <c r="F18" s="165" t="s">
        <v>37</v>
      </c>
      <c r="G18" s="165"/>
      <c r="H18" s="165"/>
      <c r="I18" s="167" t="s">
        <v>76</v>
      </c>
      <c r="J18" s="129" t="s">
        <v>2007</v>
      </c>
      <c r="K18" s="165"/>
      <c r="L18" s="165"/>
      <c r="M18" s="165"/>
      <c r="N18" s="165" t="s">
        <v>37</v>
      </c>
      <c r="O18" s="165"/>
      <c r="P18" s="165"/>
      <c r="Q18" s="165" t="s">
        <v>37</v>
      </c>
      <c r="R18" s="165"/>
      <c r="S18" s="165"/>
      <c r="T18" s="165"/>
      <c r="U18" s="165" t="s">
        <v>37</v>
      </c>
      <c r="V18" s="165"/>
      <c r="W18" s="165"/>
      <c r="X18" s="165"/>
      <c r="Y18" s="165"/>
      <c r="Z18" s="165">
        <v>217</v>
      </c>
      <c r="AA18" s="165">
        <v>728</v>
      </c>
      <c r="AB18" s="31"/>
    </row>
    <row r="19" spans="1:28" s="309" customFormat="1" ht="23.25" customHeight="1" x14ac:dyDescent="0.25">
      <c r="B19" s="19">
        <v>13</v>
      </c>
      <c r="C19" s="307" t="s">
        <v>369</v>
      </c>
      <c r="D19" s="129" t="s">
        <v>37</v>
      </c>
      <c r="E19" s="129"/>
      <c r="F19" s="132" t="s">
        <v>37</v>
      </c>
      <c r="G19" s="132"/>
      <c r="H19" s="129"/>
      <c r="I19" s="133" t="s">
        <v>76</v>
      </c>
      <c r="J19" s="129" t="s">
        <v>2006</v>
      </c>
      <c r="K19" s="129"/>
      <c r="L19" s="129"/>
      <c r="M19" s="129"/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 t="s">
        <v>37</v>
      </c>
      <c r="U19" s="129" t="s">
        <v>37</v>
      </c>
      <c r="V19" s="129"/>
      <c r="W19" s="129"/>
      <c r="X19" s="129"/>
      <c r="Y19" s="134"/>
      <c r="Z19" s="165">
        <v>206</v>
      </c>
      <c r="AA19" s="165">
        <v>732</v>
      </c>
      <c r="AB19" s="31"/>
    </row>
    <row r="20" spans="1:28" s="309" customFormat="1" ht="23.25" customHeight="1" thickBot="1" x14ac:dyDescent="0.3">
      <c r="B20" s="19">
        <v>14</v>
      </c>
      <c r="C20" s="308" t="s">
        <v>376</v>
      </c>
      <c r="D20" s="302" t="s">
        <v>37</v>
      </c>
      <c r="E20" s="302"/>
      <c r="F20" s="303" t="s">
        <v>37</v>
      </c>
      <c r="G20" s="303"/>
      <c r="H20" s="302"/>
      <c r="I20" s="304" t="s">
        <v>76</v>
      </c>
      <c r="J20" s="302" t="s">
        <v>2006</v>
      </c>
      <c r="K20" s="302"/>
      <c r="L20" s="302"/>
      <c r="M20" s="302"/>
      <c r="N20" s="302" t="s">
        <v>37</v>
      </c>
      <c r="O20" s="302"/>
      <c r="P20" s="302"/>
      <c r="Q20" s="302" t="s">
        <v>37</v>
      </c>
      <c r="R20" s="302"/>
      <c r="S20" s="302" t="s">
        <v>37</v>
      </c>
      <c r="T20" s="302" t="s">
        <v>37</v>
      </c>
      <c r="U20" s="302" t="s">
        <v>37</v>
      </c>
      <c r="V20" s="129"/>
      <c r="W20" s="129"/>
      <c r="X20" s="129"/>
      <c r="Y20" s="134"/>
      <c r="Z20" s="165">
        <v>205</v>
      </c>
      <c r="AA20" s="165">
        <v>685</v>
      </c>
      <c r="AB20" s="31"/>
    </row>
    <row r="21" spans="1:28" s="309" customFormat="1" ht="23.25" customHeight="1" x14ac:dyDescent="0.25">
      <c r="B21" s="19">
        <v>15</v>
      </c>
      <c r="C21" s="307" t="s">
        <v>372</v>
      </c>
      <c r="D21" s="129" t="s">
        <v>37</v>
      </c>
      <c r="E21" s="129"/>
      <c r="F21" s="132" t="s">
        <v>37</v>
      </c>
      <c r="G21" s="132"/>
      <c r="H21" s="129"/>
      <c r="I21" s="133" t="s">
        <v>76</v>
      </c>
      <c r="J21" s="129" t="s">
        <v>2007</v>
      </c>
      <c r="K21" s="129"/>
      <c r="L21" s="129"/>
      <c r="M21" s="129"/>
      <c r="N21" s="129" t="s">
        <v>37</v>
      </c>
      <c r="O21" s="129"/>
      <c r="P21" s="129"/>
      <c r="Q21" s="129" t="s">
        <v>37</v>
      </c>
      <c r="R21" s="129"/>
      <c r="S21" s="129" t="s">
        <v>37</v>
      </c>
      <c r="T21" s="129"/>
      <c r="U21" s="129" t="s">
        <v>37</v>
      </c>
      <c r="V21" s="129"/>
      <c r="W21" s="129"/>
      <c r="X21" s="129"/>
      <c r="Y21" s="134"/>
      <c r="Z21" s="165">
        <v>201</v>
      </c>
      <c r="AA21" s="165">
        <v>691</v>
      </c>
      <c r="AB21" s="31"/>
    </row>
    <row r="22" spans="1:28" s="309" customFormat="1" ht="23.25" customHeight="1" x14ac:dyDescent="0.25">
      <c r="B22" s="19">
        <v>16</v>
      </c>
      <c r="C22" s="307" t="s">
        <v>363</v>
      </c>
      <c r="D22" s="129" t="s">
        <v>37</v>
      </c>
      <c r="E22" s="129"/>
      <c r="F22" s="132" t="s">
        <v>37</v>
      </c>
      <c r="G22" s="132"/>
      <c r="H22" s="129"/>
      <c r="I22" s="167" t="s">
        <v>76</v>
      </c>
      <c r="J22" s="129" t="s">
        <v>2006</v>
      </c>
      <c r="K22" s="129"/>
      <c r="L22" s="129"/>
      <c r="M22" s="129"/>
      <c r="N22" s="129" t="s">
        <v>37</v>
      </c>
      <c r="O22" s="129"/>
      <c r="P22" s="129"/>
      <c r="Q22" s="129" t="s">
        <v>37</v>
      </c>
      <c r="R22" s="129"/>
      <c r="S22" s="129" t="s">
        <v>37</v>
      </c>
      <c r="T22" s="129" t="s">
        <v>37</v>
      </c>
      <c r="U22" s="129" t="s">
        <v>37</v>
      </c>
      <c r="V22" s="129"/>
      <c r="W22" s="129"/>
      <c r="X22" s="129"/>
      <c r="Y22" s="134"/>
      <c r="Z22" s="165">
        <v>194</v>
      </c>
      <c r="AA22" s="165">
        <v>673</v>
      </c>
      <c r="AB22" s="31"/>
    </row>
    <row r="23" spans="1:28" s="309" customFormat="1" ht="23.25" customHeight="1" x14ac:dyDescent="0.25">
      <c r="B23" s="19">
        <v>17</v>
      </c>
      <c r="C23" s="307" t="s">
        <v>368</v>
      </c>
      <c r="D23" s="129" t="s">
        <v>37</v>
      </c>
      <c r="E23" s="129"/>
      <c r="F23" s="132" t="s">
        <v>37</v>
      </c>
      <c r="G23" s="132"/>
      <c r="H23" s="129"/>
      <c r="I23" s="167" t="s">
        <v>76</v>
      </c>
      <c r="J23" s="129" t="s">
        <v>2007</v>
      </c>
      <c r="K23" s="129"/>
      <c r="L23" s="129"/>
      <c r="M23" s="129"/>
      <c r="N23" s="129" t="s">
        <v>37</v>
      </c>
      <c r="O23" s="129"/>
      <c r="P23" s="129"/>
      <c r="Q23" s="129" t="s">
        <v>37</v>
      </c>
      <c r="R23" s="129"/>
      <c r="S23" s="129" t="s">
        <v>37</v>
      </c>
      <c r="T23" s="129"/>
      <c r="U23" s="129" t="s">
        <v>37</v>
      </c>
      <c r="V23" s="129"/>
      <c r="W23" s="129"/>
      <c r="X23" s="129"/>
      <c r="Y23" s="134"/>
      <c r="Z23" s="165">
        <v>177</v>
      </c>
      <c r="AA23" s="165">
        <v>561</v>
      </c>
      <c r="AB23" s="31"/>
    </row>
    <row r="24" spans="1:28" s="309" customFormat="1" ht="23.25" customHeight="1" x14ac:dyDescent="0.25">
      <c r="B24" s="19">
        <v>18</v>
      </c>
      <c r="C24" s="307" t="s">
        <v>357</v>
      </c>
      <c r="D24" s="129" t="s">
        <v>37</v>
      </c>
      <c r="E24" s="129"/>
      <c r="F24" s="132" t="s">
        <v>37</v>
      </c>
      <c r="G24" s="132"/>
      <c r="H24" s="129"/>
      <c r="I24" s="165" t="s">
        <v>76</v>
      </c>
      <c r="J24" s="129" t="s">
        <v>2007</v>
      </c>
      <c r="K24" s="129"/>
      <c r="L24" s="129"/>
      <c r="M24" s="129"/>
      <c r="N24" s="129" t="s">
        <v>37</v>
      </c>
      <c r="O24" s="129"/>
      <c r="P24" s="129"/>
      <c r="Q24" s="129" t="s">
        <v>37</v>
      </c>
      <c r="R24" s="129"/>
      <c r="S24" s="129" t="s">
        <v>37</v>
      </c>
      <c r="T24" s="129"/>
      <c r="U24" s="129" t="s">
        <v>37</v>
      </c>
      <c r="V24" s="129"/>
      <c r="W24" s="129"/>
      <c r="X24" s="129"/>
      <c r="Y24" s="134"/>
      <c r="Z24" s="165">
        <v>158</v>
      </c>
      <c r="AA24" s="165">
        <v>508</v>
      </c>
      <c r="AB24" s="31"/>
    </row>
    <row r="25" spans="1:28" s="309" customFormat="1" ht="23.25" customHeight="1" x14ac:dyDescent="0.4">
      <c r="A25" s="23"/>
      <c r="B25" s="19">
        <v>19</v>
      </c>
      <c r="C25" s="307" t="s">
        <v>360</v>
      </c>
      <c r="D25" s="129" t="s">
        <v>37</v>
      </c>
      <c r="E25" s="129"/>
      <c r="F25" s="132" t="s">
        <v>37</v>
      </c>
      <c r="G25" s="132"/>
      <c r="H25" s="129"/>
      <c r="I25" s="165" t="s">
        <v>76</v>
      </c>
      <c r="J25" s="129" t="s">
        <v>2007</v>
      </c>
      <c r="K25" s="129"/>
      <c r="L25" s="129"/>
      <c r="M25" s="129"/>
      <c r="N25" s="129" t="s">
        <v>37</v>
      </c>
      <c r="O25" s="129"/>
      <c r="P25" s="129"/>
      <c r="Q25" s="129" t="s">
        <v>37</v>
      </c>
      <c r="R25" s="129"/>
      <c r="S25" s="129" t="s">
        <v>37</v>
      </c>
      <c r="T25" s="129"/>
      <c r="U25" s="129" t="s">
        <v>37</v>
      </c>
      <c r="V25" s="129"/>
      <c r="W25" s="129"/>
      <c r="X25" s="129"/>
      <c r="Y25" s="134"/>
      <c r="Z25" s="165">
        <v>157</v>
      </c>
      <c r="AA25" s="165">
        <v>505</v>
      </c>
      <c r="AB25" s="31"/>
    </row>
    <row r="26" spans="1:28" s="309" customFormat="1" ht="23.25" customHeight="1" x14ac:dyDescent="0.4">
      <c r="A26" s="23"/>
      <c r="B26" s="19">
        <v>20</v>
      </c>
      <c r="C26" s="307" t="s">
        <v>367</v>
      </c>
      <c r="D26" s="165" t="s">
        <v>37</v>
      </c>
      <c r="E26" s="165"/>
      <c r="F26" s="165" t="s">
        <v>37</v>
      </c>
      <c r="G26" s="165"/>
      <c r="H26" s="165"/>
      <c r="I26" s="165" t="s">
        <v>76</v>
      </c>
      <c r="J26" s="165" t="s">
        <v>1987</v>
      </c>
      <c r="K26" s="165"/>
      <c r="L26" s="165"/>
      <c r="M26" s="165"/>
      <c r="N26" s="165" t="s">
        <v>37</v>
      </c>
      <c r="O26" s="165"/>
      <c r="P26" s="165"/>
      <c r="Q26" s="165" t="s">
        <v>37</v>
      </c>
      <c r="R26" s="165"/>
      <c r="S26" s="165" t="s">
        <v>37</v>
      </c>
      <c r="T26" s="165"/>
      <c r="U26" s="165" t="s">
        <v>37</v>
      </c>
      <c r="V26" s="165"/>
      <c r="W26" s="165"/>
      <c r="X26" s="165"/>
      <c r="Y26" s="165"/>
      <c r="Z26" s="165">
        <v>156</v>
      </c>
      <c r="AA26" s="165">
        <v>479</v>
      </c>
      <c r="AB26" s="31"/>
    </row>
    <row r="27" spans="1:28" s="309" customFormat="1" ht="23.25" customHeight="1" x14ac:dyDescent="0.4">
      <c r="A27" s="23"/>
      <c r="B27" s="19">
        <v>21</v>
      </c>
      <c r="C27" s="307" t="s">
        <v>350</v>
      </c>
      <c r="D27" s="165" t="s">
        <v>37</v>
      </c>
      <c r="E27" s="165"/>
      <c r="F27" s="165" t="s">
        <v>37</v>
      </c>
      <c r="G27" s="165"/>
      <c r="H27" s="165"/>
      <c r="I27" s="165" t="s">
        <v>57</v>
      </c>
      <c r="J27" s="165" t="s">
        <v>2005</v>
      </c>
      <c r="K27" s="165"/>
      <c r="L27" s="165"/>
      <c r="M27" s="165"/>
      <c r="N27" s="165" t="s">
        <v>37</v>
      </c>
      <c r="O27" s="165"/>
      <c r="P27" s="165"/>
      <c r="Q27" s="165" t="s">
        <v>37</v>
      </c>
      <c r="R27" s="165"/>
      <c r="S27" s="165" t="s">
        <v>37</v>
      </c>
      <c r="T27" s="165"/>
      <c r="U27" s="165" t="s">
        <v>37</v>
      </c>
      <c r="V27" s="165"/>
      <c r="W27" s="165"/>
      <c r="X27" s="165"/>
      <c r="Y27" s="165"/>
      <c r="Z27" s="165">
        <v>147</v>
      </c>
      <c r="AA27" s="165">
        <v>615</v>
      </c>
      <c r="AB27" s="31"/>
    </row>
    <row r="28" spans="1:28" s="309" customFormat="1" ht="23.25" customHeight="1" x14ac:dyDescent="0.4">
      <c r="A28" s="23"/>
      <c r="B28" s="19">
        <v>22</v>
      </c>
      <c r="C28" s="307" t="s">
        <v>364</v>
      </c>
      <c r="D28" s="129" t="s">
        <v>37</v>
      </c>
      <c r="E28" s="129"/>
      <c r="F28" s="132" t="s">
        <v>37</v>
      </c>
      <c r="G28" s="132"/>
      <c r="H28" s="129"/>
      <c r="I28" s="167" t="s">
        <v>76</v>
      </c>
      <c r="J28" s="129" t="s">
        <v>1987</v>
      </c>
      <c r="K28" s="129"/>
      <c r="L28" s="129"/>
      <c r="M28" s="129"/>
      <c r="N28" s="129" t="s">
        <v>37</v>
      </c>
      <c r="O28" s="129"/>
      <c r="P28" s="129"/>
      <c r="Q28" s="129" t="s">
        <v>37</v>
      </c>
      <c r="R28" s="129"/>
      <c r="S28" s="129" t="s">
        <v>37</v>
      </c>
      <c r="T28" s="129" t="s">
        <v>37</v>
      </c>
      <c r="U28" s="129" t="s">
        <v>37</v>
      </c>
      <c r="V28" s="129"/>
      <c r="W28" s="129"/>
      <c r="X28" s="129"/>
      <c r="Y28" s="134"/>
      <c r="Z28" s="165">
        <v>119</v>
      </c>
      <c r="AA28" s="165">
        <v>446</v>
      </c>
      <c r="AB28" s="31"/>
    </row>
    <row r="29" spans="1:28" s="309" customFormat="1" ht="23.25" customHeight="1" x14ac:dyDescent="0.4">
      <c r="A29" s="23"/>
      <c r="B29" s="19">
        <v>23</v>
      </c>
      <c r="C29" s="307" t="s">
        <v>366</v>
      </c>
      <c r="D29" s="129" t="s">
        <v>37</v>
      </c>
      <c r="E29" s="129"/>
      <c r="F29" s="132" t="s">
        <v>37</v>
      </c>
      <c r="G29" s="132"/>
      <c r="H29" s="129"/>
      <c r="I29" s="167" t="s">
        <v>76</v>
      </c>
      <c r="J29" s="129" t="s">
        <v>2007</v>
      </c>
      <c r="K29" s="129"/>
      <c r="L29" s="129"/>
      <c r="M29" s="129"/>
      <c r="N29" s="129" t="s">
        <v>37</v>
      </c>
      <c r="O29" s="129"/>
      <c r="P29" s="129"/>
      <c r="Q29" s="129" t="s">
        <v>37</v>
      </c>
      <c r="R29" s="129"/>
      <c r="S29" s="129" t="s">
        <v>37</v>
      </c>
      <c r="T29" s="129"/>
      <c r="U29" s="129" t="s">
        <v>37</v>
      </c>
      <c r="V29" s="129"/>
      <c r="W29" s="129"/>
      <c r="X29" s="129"/>
      <c r="Y29" s="134"/>
      <c r="Z29" s="165">
        <v>113</v>
      </c>
      <c r="AA29" s="165">
        <v>391</v>
      </c>
      <c r="AB29" s="31"/>
    </row>
    <row r="30" spans="1:28" s="309" customFormat="1" ht="23.25" customHeight="1" x14ac:dyDescent="0.4">
      <c r="A30" s="23"/>
      <c r="B30" s="19">
        <v>24</v>
      </c>
      <c r="C30" s="307" t="s">
        <v>370</v>
      </c>
      <c r="D30" s="129" t="s">
        <v>37</v>
      </c>
      <c r="E30" s="129"/>
      <c r="F30" s="132" t="s">
        <v>37</v>
      </c>
      <c r="G30" s="132"/>
      <c r="H30" s="129"/>
      <c r="I30" s="167" t="s">
        <v>76</v>
      </c>
      <c r="J30" s="129" t="s">
        <v>2007</v>
      </c>
      <c r="K30" s="129"/>
      <c r="L30" s="129"/>
      <c r="M30" s="129"/>
      <c r="N30" s="129" t="s">
        <v>37</v>
      </c>
      <c r="O30" s="129"/>
      <c r="P30" s="129"/>
      <c r="Q30" s="129" t="s">
        <v>37</v>
      </c>
      <c r="R30" s="129"/>
      <c r="S30" s="129" t="s">
        <v>37</v>
      </c>
      <c r="T30" s="129"/>
      <c r="U30" s="129" t="s">
        <v>37</v>
      </c>
      <c r="V30" s="129"/>
      <c r="W30" s="129"/>
      <c r="X30" s="129"/>
      <c r="Y30" s="134"/>
      <c r="Z30" s="165">
        <v>109</v>
      </c>
      <c r="AA30" s="165">
        <v>344</v>
      </c>
      <c r="AB30" s="31"/>
    </row>
    <row r="31" spans="1:28" s="309" customFormat="1" ht="23.25" customHeight="1" x14ac:dyDescent="0.4">
      <c r="A31" s="23"/>
      <c r="B31" s="19">
        <v>25</v>
      </c>
      <c r="C31" s="307" t="s">
        <v>351</v>
      </c>
      <c r="D31" s="129" t="s">
        <v>37</v>
      </c>
      <c r="E31" s="129"/>
      <c r="F31" s="132" t="s">
        <v>37</v>
      </c>
      <c r="G31" s="132"/>
      <c r="H31" s="129"/>
      <c r="I31" s="167" t="s">
        <v>76</v>
      </c>
      <c r="J31" s="129" t="s">
        <v>1987</v>
      </c>
      <c r="K31" s="129"/>
      <c r="L31" s="129"/>
      <c r="M31" s="129"/>
      <c r="N31" s="129" t="s">
        <v>37</v>
      </c>
      <c r="O31" s="129"/>
      <c r="P31" s="129"/>
      <c r="Q31" s="129" t="s">
        <v>37</v>
      </c>
      <c r="R31" s="129"/>
      <c r="S31" s="129" t="s">
        <v>37</v>
      </c>
      <c r="T31" s="129"/>
      <c r="U31" s="129" t="s">
        <v>37</v>
      </c>
      <c r="V31" s="129"/>
      <c r="W31" s="129"/>
      <c r="X31" s="129"/>
      <c r="Y31" s="134"/>
      <c r="Z31" s="165">
        <v>100</v>
      </c>
      <c r="AA31" s="165">
        <v>401</v>
      </c>
      <c r="AB31" s="31"/>
    </row>
    <row r="32" spans="1:28" s="309" customFormat="1" ht="23.25" customHeight="1" x14ac:dyDescent="0.25">
      <c r="B32" s="19">
        <v>26</v>
      </c>
      <c r="C32" s="307" t="s">
        <v>353</v>
      </c>
      <c r="D32" s="129" t="s">
        <v>37</v>
      </c>
      <c r="E32" s="129"/>
      <c r="F32" s="132" t="s">
        <v>37</v>
      </c>
      <c r="G32" s="132"/>
      <c r="H32" s="129"/>
      <c r="I32" s="167" t="s">
        <v>76</v>
      </c>
      <c r="J32" s="129" t="s">
        <v>2007</v>
      </c>
      <c r="K32" s="129"/>
      <c r="L32" s="129"/>
      <c r="M32" s="129"/>
      <c r="N32" s="129" t="s">
        <v>37</v>
      </c>
      <c r="O32" s="129"/>
      <c r="P32" s="129"/>
      <c r="Q32" s="129" t="s">
        <v>37</v>
      </c>
      <c r="R32" s="129"/>
      <c r="S32" s="129" t="s">
        <v>37</v>
      </c>
      <c r="T32" s="129"/>
      <c r="U32" s="129" t="s">
        <v>37</v>
      </c>
      <c r="V32" s="129"/>
      <c r="W32" s="129"/>
      <c r="X32" s="129"/>
      <c r="Y32" s="134"/>
      <c r="Z32" s="165">
        <v>93</v>
      </c>
      <c r="AA32" s="165">
        <v>333</v>
      </c>
      <c r="AB32" s="31"/>
    </row>
    <row r="33" spans="2:28" s="309" customFormat="1" ht="23.25" customHeight="1" x14ac:dyDescent="0.25">
      <c r="B33" s="19">
        <v>27</v>
      </c>
      <c r="C33" s="307" t="s">
        <v>362</v>
      </c>
      <c r="D33" s="129" t="s">
        <v>37</v>
      </c>
      <c r="E33" s="129"/>
      <c r="F33" s="132" t="s">
        <v>37</v>
      </c>
      <c r="G33" s="132"/>
      <c r="H33" s="129"/>
      <c r="I33" s="167" t="s">
        <v>76</v>
      </c>
      <c r="J33" s="129" t="s">
        <v>2007</v>
      </c>
      <c r="K33" s="129"/>
      <c r="L33" s="129"/>
      <c r="M33" s="129"/>
      <c r="N33" s="129" t="s">
        <v>37</v>
      </c>
      <c r="O33" s="129"/>
      <c r="P33" s="129"/>
      <c r="Q33" s="129" t="s">
        <v>37</v>
      </c>
      <c r="R33" s="129"/>
      <c r="S33" s="129"/>
      <c r="T33" s="129"/>
      <c r="U33" s="129" t="s">
        <v>37</v>
      </c>
      <c r="V33" s="129"/>
      <c r="W33" s="129"/>
      <c r="X33" s="129"/>
      <c r="Y33" s="134"/>
      <c r="Z33" s="165">
        <v>92</v>
      </c>
      <c r="AA33" s="165">
        <v>317</v>
      </c>
      <c r="AB33" s="31"/>
    </row>
    <row r="34" spans="2:28" s="309" customFormat="1" ht="23.25" customHeight="1" x14ac:dyDescent="0.25">
      <c r="B34" s="19">
        <v>28</v>
      </c>
      <c r="C34" s="307" t="s">
        <v>359</v>
      </c>
      <c r="D34" s="129" t="s">
        <v>37</v>
      </c>
      <c r="E34" s="129"/>
      <c r="F34" s="132" t="s">
        <v>37</v>
      </c>
      <c r="G34" s="132"/>
      <c r="H34" s="129"/>
      <c r="I34" s="133" t="s">
        <v>76</v>
      </c>
      <c r="J34" s="129" t="s">
        <v>2007</v>
      </c>
      <c r="K34" s="129"/>
      <c r="L34" s="129"/>
      <c r="M34" s="129"/>
      <c r="N34" s="129" t="s">
        <v>37</v>
      </c>
      <c r="O34" s="129"/>
      <c r="P34" s="129"/>
      <c r="Q34" s="129" t="s">
        <v>37</v>
      </c>
      <c r="R34" s="129"/>
      <c r="S34" s="129" t="s">
        <v>37</v>
      </c>
      <c r="T34" s="129"/>
      <c r="U34" s="129" t="s">
        <v>37</v>
      </c>
      <c r="V34" s="129"/>
      <c r="W34" s="129"/>
      <c r="X34" s="129"/>
      <c r="Y34" s="134"/>
      <c r="Z34" s="165">
        <v>66</v>
      </c>
      <c r="AA34" s="165">
        <v>202</v>
      </c>
      <c r="AB34" s="31"/>
    </row>
    <row r="35" spans="2:28" s="309" customFormat="1" ht="23.25" customHeight="1" x14ac:dyDescent="0.25">
      <c r="B35" s="19">
        <v>29</v>
      </c>
      <c r="C35" s="307" t="s">
        <v>112</v>
      </c>
      <c r="D35" s="129" t="s">
        <v>37</v>
      </c>
      <c r="E35" s="129"/>
      <c r="F35" s="132" t="s">
        <v>37</v>
      </c>
      <c r="G35" s="132"/>
      <c r="H35" s="129"/>
      <c r="I35" s="133" t="s">
        <v>57</v>
      </c>
      <c r="J35" s="129" t="s">
        <v>2005</v>
      </c>
      <c r="K35" s="129"/>
      <c r="L35" s="129"/>
      <c r="M35" s="129"/>
      <c r="N35" s="129" t="s">
        <v>37</v>
      </c>
      <c r="O35" s="129"/>
      <c r="P35" s="129"/>
      <c r="Q35" s="129" t="s">
        <v>37</v>
      </c>
      <c r="R35" s="129"/>
      <c r="S35" s="129" t="s">
        <v>37</v>
      </c>
      <c r="T35" s="129"/>
      <c r="U35" s="129" t="s">
        <v>37</v>
      </c>
      <c r="V35" s="129"/>
      <c r="W35" s="129"/>
      <c r="X35" s="129"/>
      <c r="Y35" s="134"/>
      <c r="Z35" s="165">
        <v>60</v>
      </c>
      <c r="AA35" s="165">
        <v>249</v>
      </c>
      <c r="AB35" s="31"/>
    </row>
    <row r="36" spans="2:28" s="309" customFormat="1" ht="23.25" customHeight="1" x14ac:dyDescent="0.25">
      <c r="B36" s="19">
        <v>30</v>
      </c>
      <c r="C36" s="307" t="s">
        <v>358</v>
      </c>
      <c r="D36" s="129" t="s">
        <v>37</v>
      </c>
      <c r="E36" s="129"/>
      <c r="F36" s="132" t="s">
        <v>37</v>
      </c>
      <c r="G36" s="132"/>
      <c r="H36" s="129"/>
      <c r="I36" s="133" t="s">
        <v>76</v>
      </c>
      <c r="J36" s="129" t="s">
        <v>2007</v>
      </c>
      <c r="K36" s="129"/>
      <c r="L36" s="129"/>
      <c r="M36" s="129"/>
      <c r="N36" s="129" t="s">
        <v>37</v>
      </c>
      <c r="O36" s="129"/>
      <c r="P36" s="129"/>
      <c r="Q36" s="129" t="s">
        <v>37</v>
      </c>
      <c r="R36" s="129"/>
      <c r="S36" s="129" t="s">
        <v>37</v>
      </c>
      <c r="T36" s="129"/>
      <c r="U36" s="129" t="s">
        <v>37</v>
      </c>
      <c r="V36" s="129"/>
      <c r="W36" s="129"/>
      <c r="X36" s="129"/>
      <c r="Y36" s="134"/>
      <c r="Z36" s="165">
        <v>57</v>
      </c>
      <c r="AA36" s="165">
        <v>223</v>
      </c>
      <c r="AB36" s="31"/>
    </row>
    <row r="37" spans="2:28" s="309" customFormat="1" ht="23.25" customHeight="1" x14ac:dyDescent="0.25">
      <c r="B37" s="19">
        <v>31</v>
      </c>
      <c r="C37" s="307" t="s">
        <v>371</v>
      </c>
      <c r="D37" s="129" t="s">
        <v>37</v>
      </c>
      <c r="E37" s="129"/>
      <c r="F37" s="132" t="s">
        <v>37</v>
      </c>
      <c r="G37" s="132"/>
      <c r="H37" s="129"/>
      <c r="I37" s="133" t="s">
        <v>76</v>
      </c>
      <c r="J37" s="129" t="s">
        <v>2007</v>
      </c>
      <c r="K37" s="129"/>
      <c r="L37" s="129"/>
      <c r="M37" s="129"/>
      <c r="N37" s="129" t="s">
        <v>37</v>
      </c>
      <c r="O37" s="129"/>
      <c r="P37" s="129"/>
      <c r="Q37" s="129" t="s">
        <v>37</v>
      </c>
      <c r="R37" s="129"/>
      <c r="S37" s="129" t="s">
        <v>37</v>
      </c>
      <c r="T37" s="129"/>
      <c r="U37" s="129" t="s">
        <v>37</v>
      </c>
      <c r="V37" s="129"/>
      <c r="W37" s="129"/>
      <c r="X37" s="129"/>
      <c r="Y37" s="134"/>
      <c r="Z37" s="165">
        <v>57</v>
      </c>
      <c r="AA37" s="165">
        <v>172</v>
      </c>
      <c r="AB37" s="31"/>
    </row>
    <row r="38" spans="2:28" s="309" customFormat="1" ht="23.25" customHeight="1" x14ac:dyDescent="0.25">
      <c r="B38" s="19">
        <v>32</v>
      </c>
      <c r="C38" s="307" t="s">
        <v>356</v>
      </c>
      <c r="D38" s="129" t="s">
        <v>37</v>
      </c>
      <c r="E38" s="129"/>
      <c r="F38" s="132" t="s">
        <v>37</v>
      </c>
      <c r="G38" s="132"/>
      <c r="H38" s="129"/>
      <c r="I38" s="133" t="s">
        <v>76</v>
      </c>
      <c r="J38" s="129" t="s">
        <v>2007</v>
      </c>
      <c r="K38" s="129"/>
      <c r="L38" s="129"/>
      <c r="M38" s="129"/>
      <c r="N38" s="129" t="s">
        <v>37</v>
      </c>
      <c r="O38" s="129"/>
      <c r="P38" s="129"/>
      <c r="Q38" s="129" t="s">
        <v>37</v>
      </c>
      <c r="R38" s="129"/>
      <c r="S38" s="129" t="s">
        <v>37</v>
      </c>
      <c r="T38" s="129"/>
      <c r="U38" s="129" t="s">
        <v>37</v>
      </c>
      <c r="V38" s="129"/>
      <c r="W38" s="129"/>
      <c r="X38" s="129"/>
      <c r="Y38" s="134"/>
      <c r="Z38" s="165">
        <v>56</v>
      </c>
      <c r="AA38" s="165">
        <v>232</v>
      </c>
      <c r="AB38" s="31"/>
    </row>
    <row r="39" spans="2:28" s="309" customFormat="1" ht="23.25" customHeight="1" x14ac:dyDescent="0.25">
      <c r="B39" s="19">
        <v>33</v>
      </c>
      <c r="C39" s="307" t="s">
        <v>352</v>
      </c>
      <c r="D39" s="129" t="s">
        <v>37</v>
      </c>
      <c r="E39" s="129"/>
      <c r="F39" s="132" t="s">
        <v>37</v>
      </c>
      <c r="G39" s="132"/>
      <c r="H39" s="129"/>
      <c r="I39" s="167" t="s">
        <v>76</v>
      </c>
      <c r="J39" s="129" t="s">
        <v>2006</v>
      </c>
      <c r="K39" s="129"/>
      <c r="L39" s="129"/>
      <c r="M39" s="129"/>
      <c r="N39" s="129" t="s">
        <v>37</v>
      </c>
      <c r="O39" s="129"/>
      <c r="P39" s="129"/>
      <c r="Q39" s="129" t="s">
        <v>37</v>
      </c>
      <c r="R39" s="129"/>
      <c r="S39" s="129" t="s">
        <v>37</v>
      </c>
      <c r="T39" s="129" t="s">
        <v>37</v>
      </c>
      <c r="U39" s="129" t="s">
        <v>37</v>
      </c>
      <c r="V39" s="129"/>
      <c r="W39" s="129"/>
      <c r="X39" s="129"/>
      <c r="Y39" s="134"/>
      <c r="Z39" s="165">
        <v>49</v>
      </c>
      <c r="AA39" s="165">
        <v>206</v>
      </c>
      <c r="AB39" s="31"/>
    </row>
    <row r="40" spans="2:28" s="309" customFormat="1" ht="23.25" customHeight="1" x14ac:dyDescent="0.25">
      <c r="B40" s="19">
        <v>34</v>
      </c>
      <c r="C40" s="307" t="s">
        <v>355</v>
      </c>
      <c r="D40" s="129" t="s">
        <v>37</v>
      </c>
      <c r="E40" s="129"/>
      <c r="F40" s="132" t="s">
        <v>37</v>
      </c>
      <c r="G40" s="132"/>
      <c r="H40" s="129"/>
      <c r="I40" s="167" t="s">
        <v>76</v>
      </c>
      <c r="J40" s="129" t="s">
        <v>2007</v>
      </c>
      <c r="K40" s="129"/>
      <c r="L40" s="129"/>
      <c r="M40" s="129"/>
      <c r="N40" s="129" t="s">
        <v>37</v>
      </c>
      <c r="O40" s="129"/>
      <c r="P40" s="129"/>
      <c r="Q40" s="129" t="s">
        <v>37</v>
      </c>
      <c r="R40" s="129"/>
      <c r="S40" s="129" t="s">
        <v>37</v>
      </c>
      <c r="T40" s="129"/>
      <c r="U40" s="129" t="s">
        <v>37</v>
      </c>
      <c r="V40" s="129"/>
      <c r="W40" s="129"/>
      <c r="X40" s="129"/>
      <c r="Y40" s="134"/>
      <c r="Z40" s="165">
        <v>47</v>
      </c>
      <c r="AA40" s="165">
        <v>177</v>
      </c>
      <c r="AB40" s="31"/>
    </row>
    <row r="41" spans="2:28" s="309" customFormat="1" ht="23.25" customHeight="1" x14ac:dyDescent="0.25">
      <c r="B41" s="19">
        <v>35</v>
      </c>
      <c r="C41" s="307" t="s">
        <v>349</v>
      </c>
      <c r="D41" s="129" t="s">
        <v>37</v>
      </c>
      <c r="E41" s="129"/>
      <c r="F41" s="132" t="s">
        <v>37</v>
      </c>
      <c r="G41" s="132"/>
      <c r="H41" s="129"/>
      <c r="I41" s="133" t="s">
        <v>76</v>
      </c>
      <c r="J41" s="129" t="s">
        <v>1987</v>
      </c>
      <c r="K41" s="129"/>
      <c r="L41" s="129"/>
      <c r="M41" s="129"/>
      <c r="N41" s="129" t="s">
        <v>37</v>
      </c>
      <c r="O41" s="129"/>
      <c r="P41" s="129"/>
      <c r="Q41" s="129" t="s">
        <v>37</v>
      </c>
      <c r="R41" s="129"/>
      <c r="S41" s="129" t="s">
        <v>37</v>
      </c>
      <c r="T41" s="129"/>
      <c r="U41" s="129" t="s">
        <v>37</v>
      </c>
      <c r="V41" s="129"/>
      <c r="W41" s="129"/>
      <c r="X41" s="129"/>
      <c r="Y41" s="134"/>
      <c r="Z41" s="165">
        <v>41</v>
      </c>
      <c r="AA41" s="165">
        <v>175</v>
      </c>
      <c r="AB41" s="31"/>
    </row>
    <row r="42" spans="2:28" s="309" customFormat="1" ht="23.25" customHeight="1" x14ac:dyDescent="0.25">
      <c r="B42" s="19">
        <v>36</v>
      </c>
      <c r="C42" s="307" t="s">
        <v>354</v>
      </c>
      <c r="D42" s="129" t="s">
        <v>37</v>
      </c>
      <c r="E42" s="129"/>
      <c r="F42" s="132" t="s">
        <v>37</v>
      </c>
      <c r="G42" s="132"/>
      <c r="H42" s="129"/>
      <c r="I42" s="133" t="s">
        <v>57</v>
      </c>
      <c r="J42" s="129" t="s">
        <v>2005</v>
      </c>
      <c r="K42" s="129"/>
      <c r="L42" s="129"/>
      <c r="M42" s="129"/>
      <c r="N42" s="129" t="s">
        <v>37</v>
      </c>
      <c r="O42" s="129"/>
      <c r="P42" s="129"/>
      <c r="Q42" s="129" t="s">
        <v>37</v>
      </c>
      <c r="R42" s="129"/>
      <c r="S42" s="129" t="s">
        <v>37</v>
      </c>
      <c r="T42" s="129"/>
      <c r="U42" s="129" t="s">
        <v>37</v>
      </c>
      <c r="V42" s="129"/>
      <c r="W42" s="129"/>
      <c r="X42" s="129"/>
      <c r="Y42" s="134"/>
      <c r="Z42" s="165">
        <v>33</v>
      </c>
      <c r="AA42" s="165">
        <v>122</v>
      </c>
      <c r="AB42" s="31"/>
    </row>
    <row r="43" spans="2:28" s="309" customFormat="1" ht="23.25" customHeight="1" x14ac:dyDescent="0.25">
      <c r="B43" s="19">
        <v>37</v>
      </c>
      <c r="C43" s="307" t="s">
        <v>345</v>
      </c>
      <c r="D43" s="165" t="s">
        <v>37</v>
      </c>
      <c r="E43" s="129"/>
      <c r="F43" s="166" t="s">
        <v>37</v>
      </c>
      <c r="G43" s="132"/>
      <c r="H43" s="129"/>
      <c r="I43" s="167" t="s">
        <v>76</v>
      </c>
      <c r="J43" s="129" t="s">
        <v>1987</v>
      </c>
      <c r="K43" s="129"/>
      <c r="L43" s="129"/>
      <c r="M43" s="129"/>
      <c r="N43" s="165" t="s">
        <v>37</v>
      </c>
      <c r="O43" s="129"/>
      <c r="P43" s="129"/>
      <c r="Q43" s="165" t="s">
        <v>37</v>
      </c>
      <c r="R43" s="129"/>
      <c r="S43" s="129" t="s">
        <v>37</v>
      </c>
      <c r="T43" s="129"/>
      <c r="U43" s="129" t="s">
        <v>37</v>
      </c>
      <c r="V43" s="129"/>
      <c r="W43" s="129"/>
      <c r="X43" s="129"/>
      <c r="Y43" s="134"/>
      <c r="Z43" s="165">
        <v>23</v>
      </c>
      <c r="AA43" s="165">
        <v>83</v>
      </c>
      <c r="AB43" s="31"/>
    </row>
    <row r="44" spans="2:28" s="309" customFormat="1" ht="23.25" customHeight="1" x14ac:dyDescent="0.25">
      <c r="B44" s="19">
        <v>38</v>
      </c>
      <c r="C44" s="307" t="s">
        <v>346</v>
      </c>
      <c r="D44" s="129" t="s">
        <v>37</v>
      </c>
      <c r="E44" s="129"/>
      <c r="F44" s="132" t="s">
        <v>37</v>
      </c>
      <c r="G44" s="132"/>
      <c r="H44" s="129"/>
      <c r="I44" s="133" t="s">
        <v>76</v>
      </c>
      <c r="J44" s="129" t="s">
        <v>1987</v>
      </c>
      <c r="K44" s="129"/>
      <c r="L44" s="129"/>
      <c r="M44" s="129"/>
      <c r="N44" s="129" t="s">
        <v>37</v>
      </c>
      <c r="O44" s="129"/>
      <c r="P44" s="129"/>
      <c r="Q44" s="129" t="s">
        <v>37</v>
      </c>
      <c r="R44" s="129"/>
      <c r="S44" s="129" t="s">
        <v>37</v>
      </c>
      <c r="T44" s="129"/>
      <c r="U44" s="129" t="s">
        <v>37</v>
      </c>
      <c r="V44" s="129"/>
      <c r="W44" s="129"/>
      <c r="X44" s="129"/>
      <c r="Y44" s="134"/>
      <c r="Z44" s="165">
        <v>20</v>
      </c>
      <c r="AA44" s="165">
        <v>81</v>
      </c>
      <c r="AB44" s="31"/>
    </row>
    <row r="45" spans="2:28" s="309" customFormat="1" ht="23.25" customHeight="1" x14ac:dyDescent="0.25">
      <c r="B45" s="19">
        <v>39</v>
      </c>
      <c r="C45" s="307" t="s">
        <v>373</v>
      </c>
      <c r="D45" s="315" t="s">
        <v>37</v>
      </c>
      <c r="E45" s="315"/>
      <c r="F45" s="315" t="s">
        <v>37</v>
      </c>
      <c r="G45" s="315"/>
      <c r="H45" s="315"/>
      <c r="I45" s="315" t="s">
        <v>76</v>
      </c>
      <c r="J45" s="315" t="s">
        <v>2007</v>
      </c>
      <c r="K45" s="315"/>
      <c r="L45" s="315"/>
      <c r="M45" s="315"/>
      <c r="N45" s="315" t="s">
        <v>37</v>
      </c>
      <c r="O45" s="315"/>
      <c r="P45" s="315"/>
      <c r="Q45" s="315" t="s">
        <v>37</v>
      </c>
      <c r="R45" s="315"/>
      <c r="S45" s="315"/>
      <c r="T45" s="315"/>
      <c r="U45" s="315" t="s">
        <v>37</v>
      </c>
      <c r="V45" s="315"/>
      <c r="W45" s="315"/>
      <c r="X45" s="315"/>
      <c r="Y45" s="315"/>
      <c r="Z45" s="315">
        <v>15</v>
      </c>
      <c r="AA45" s="315">
        <v>46</v>
      </c>
      <c r="AB45" s="31"/>
    </row>
    <row r="46" spans="2:28" x14ac:dyDescent="0.5">
      <c r="X46"/>
      <c r="Y46"/>
      <c r="Z46" s="311"/>
      <c r="AA46"/>
    </row>
    <row r="47" spans="2:28" x14ac:dyDescent="0.5">
      <c r="X47"/>
      <c r="Y47"/>
      <c r="Z47" s="311"/>
      <c r="AA47"/>
    </row>
    <row r="48" spans="2:28" x14ac:dyDescent="0.5">
      <c r="X48"/>
      <c r="Y48"/>
      <c r="Z48" s="311"/>
      <c r="AA48"/>
    </row>
    <row r="49" spans="24:27" x14ac:dyDescent="0.5">
      <c r="X49"/>
      <c r="Y49"/>
      <c r="Z49" s="311"/>
      <c r="AA49"/>
    </row>
    <row r="50" spans="24:27" x14ac:dyDescent="0.5">
      <c r="X50"/>
      <c r="Y50"/>
      <c r="Z50" s="311"/>
      <c r="AA50"/>
    </row>
    <row r="51" spans="24:27" x14ac:dyDescent="0.5">
      <c r="X51"/>
      <c r="Y51"/>
      <c r="Z51" s="311"/>
      <c r="AA51"/>
    </row>
    <row r="52" spans="24:27" x14ac:dyDescent="0.5">
      <c r="X52"/>
      <c r="Y52"/>
      <c r="Z52" s="311"/>
      <c r="AA52"/>
    </row>
    <row r="53" spans="24:27" x14ac:dyDescent="0.5">
      <c r="X53"/>
      <c r="Y53"/>
      <c r="Z53" s="311"/>
      <c r="AA53"/>
    </row>
    <row r="54" spans="24:27" x14ac:dyDescent="0.5">
      <c r="X54"/>
      <c r="Y54"/>
      <c r="Z54" s="311"/>
      <c r="AA54"/>
    </row>
  </sheetData>
  <mergeCells count="20">
    <mergeCell ref="AC4:AC5"/>
    <mergeCell ref="M4:M6"/>
    <mergeCell ref="N4:O5"/>
    <mergeCell ref="P4:P5"/>
    <mergeCell ref="Q4:R5"/>
    <mergeCell ref="S4:U5"/>
    <mergeCell ref="V4:W5"/>
    <mergeCell ref="K4:L5"/>
    <mergeCell ref="B1:Y1"/>
    <mergeCell ref="B2:H2"/>
    <mergeCell ref="I2:N2"/>
    <mergeCell ref="O2:S2"/>
    <mergeCell ref="T2:Y2"/>
    <mergeCell ref="B3:Y3"/>
    <mergeCell ref="B4:B6"/>
    <mergeCell ref="C4:C6"/>
    <mergeCell ref="D4:E5"/>
    <mergeCell ref="F4:H5"/>
    <mergeCell ref="I4:J5"/>
    <mergeCell ref="X4:Y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"/>
  <sheetViews>
    <sheetView rightToLeft="1" workbookViewId="0">
      <pane ySplit="6" topLeftCell="A7" activePane="bottomLeft" state="frozen"/>
      <selection pane="bottomLeft" activeCell="C7" sqref="C7"/>
    </sheetView>
  </sheetViews>
  <sheetFormatPr defaultColWidth="9" defaultRowHeight="19.5" x14ac:dyDescent="0.5"/>
  <cols>
    <col min="1" max="1" width="2.7109375" style="1" customWidth="1"/>
    <col min="2" max="2" width="4.42578125" style="3" customWidth="1"/>
    <col min="3" max="3" width="16.28515625" style="3" customWidth="1"/>
    <col min="4" max="7" width="3.85546875" style="3" customWidth="1"/>
    <col min="8" max="8" width="3.85546875" style="2" customWidth="1"/>
    <col min="9" max="10" width="7.7109375" style="3" customWidth="1"/>
    <col min="11" max="12" width="6.42578125" style="3" customWidth="1"/>
    <col min="13" max="13" width="6.140625" style="3" customWidth="1"/>
    <col min="14" max="15" width="4.7109375" style="3" customWidth="1"/>
    <col min="16" max="16" width="7.7109375" style="3" customWidth="1"/>
    <col min="17" max="20" width="5" style="3" customWidth="1"/>
    <col min="21" max="21" width="5.5703125" style="3" customWidth="1"/>
    <col min="22" max="26" width="4.42578125" style="3" customWidth="1"/>
    <col min="27" max="27" width="5.7109375" style="3" customWidth="1"/>
    <col min="28" max="28" width="3.42578125" style="31" bestFit="1" customWidth="1"/>
    <col min="29" max="29" width="3.7109375" style="3" customWidth="1"/>
    <col min="30" max="16384" width="9" style="3"/>
  </cols>
  <sheetData>
    <row r="1" spans="1:29" ht="24" customHeight="1" x14ac:dyDescent="0.25">
      <c r="A1" s="3"/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05">
        <f>SUM(Z2:Z3)</f>
        <v>47</v>
      </c>
      <c r="AA1" s="128" t="s">
        <v>994</v>
      </c>
    </row>
    <row r="2" spans="1:29" s="12" customFormat="1" ht="18" customHeight="1" x14ac:dyDescent="0.25">
      <c r="B2" s="357" t="s">
        <v>269</v>
      </c>
      <c r="C2" s="357"/>
      <c r="D2" s="357"/>
      <c r="E2" s="357"/>
      <c r="F2" s="357"/>
      <c r="G2" s="357"/>
      <c r="H2" s="357"/>
      <c r="I2" s="357" t="s">
        <v>270</v>
      </c>
      <c r="J2" s="357"/>
      <c r="K2" s="357"/>
      <c r="L2" s="357"/>
      <c r="M2" s="357"/>
      <c r="N2" s="357"/>
      <c r="O2" s="358" t="s">
        <v>271</v>
      </c>
      <c r="P2" s="358"/>
      <c r="Q2" s="358"/>
      <c r="R2" s="358"/>
      <c r="S2" s="358"/>
      <c r="T2" s="358" t="s">
        <v>4</v>
      </c>
      <c r="U2" s="358"/>
      <c r="V2" s="358"/>
      <c r="W2" s="358"/>
      <c r="X2" s="358"/>
      <c r="Y2" s="358"/>
      <c r="Z2" s="107">
        <f>COUNTIF(Z7:Z53,"&lt;20")</f>
        <v>3</v>
      </c>
      <c r="AA2" s="128" t="s">
        <v>1936</v>
      </c>
    </row>
    <row r="3" spans="1:29" ht="13.5" customHeight="1" x14ac:dyDescent="0.25">
      <c r="A3" s="3"/>
      <c r="B3" s="383" t="s">
        <v>377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105">
        <f>COUNTIF(Z7:Z53,"&gt;=20")</f>
        <v>44</v>
      </c>
      <c r="AA3" s="128" t="s">
        <v>1938</v>
      </c>
    </row>
    <row r="4" spans="1:29" s="82" customFormat="1" ht="24.75" customHeight="1" x14ac:dyDescent="0.25">
      <c r="B4" s="374" t="s">
        <v>6</v>
      </c>
      <c r="C4" s="374" t="s">
        <v>7</v>
      </c>
      <c r="D4" s="348" t="s">
        <v>8</v>
      </c>
      <c r="E4" s="349"/>
      <c r="F4" s="348" t="s">
        <v>135</v>
      </c>
      <c r="G4" s="369"/>
      <c r="H4" s="349"/>
      <c r="I4" s="377" t="s">
        <v>10</v>
      </c>
      <c r="J4" s="378"/>
      <c r="K4" s="348" t="s">
        <v>11</v>
      </c>
      <c r="L4" s="349"/>
      <c r="M4" s="352" t="s">
        <v>12</v>
      </c>
      <c r="N4" s="348" t="s">
        <v>13</v>
      </c>
      <c r="O4" s="349"/>
      <c r="P4" s="352" t="s">
        <v>14</v>
      </c>
      <c r="Q4" s="348" t="s">
        <v>15</v>
      </c>
      <c r="R4" s="349"/>
      <c r="S4" s="348" t="s">
        <v>16</v>
      </c>
      <c r="T4" s="369"/>
      <c r="U4" s="349"/>
      <c r="V4" s="348" t="s">
        <v>17</v>
      </c>
      <c r="W4" s="349"/>
      <c r="X4" s="348" t="s">
        <v>18</v>
      </c>
      <c r="Y4" s="349"/>
      <c r="Z4" s="149">
        <f>COUNTIF(Q51:Q53,"*")</f>
        <v>3</v>
      </c>
      <c r="AA4" s="147" t="s">
        <v>1936</v>
      </c>
      <c r="AB4" s="150" t="s">
        <v>994</v>
      </c>
      <c r="AC4" s="390" t="s">
        <v>1941</v>
      </c>
    </row>
    <row r="5" spans="1:29" s="5" customFormat="1" ht="34.15" customHeight="1" x14ac:dyDescent="0.25">
      <c r="B5" s="375"/>
      <c r="C5" s="375"/>
      <c r="D5" s="350"/>
      <c r="E5" s="351"/>
      <c r="F5" s="350"/>
      <c r="G5" s="370"/>
      <c r="H5" s="351"/>
      <c r="I5" s="379"/>
      <c r="J5" s="380"/>
      <c r="K5" s="350"/>
      <c r="L5" s="351"/>
      <c r="M5" s="353"/>
      <c r="N5" s="350"/>
      <c r="O5" s="351"/>
      <c r="P5" s="354"/>
      <c r="Q5" s="350"/>
      <c r="R5" s="351"/>
      <c r="S5" s="350"/>
      <c r="T5" s="370"/>
      <c r="U5" s="351"/>
      <c r="V5" s="350"/>
      <c r="W5" s="351"/>
      <c r="X5" s="350"/>
      <c r="Y5" s="351"/>
      <c r="Z5" s="151">
        <f>COUNTIF(D7:D50,"*")</f>
        <v>44</v>
      </c>
      <c r="AA5" s="152" t="s">
        <v>1936</v>
      </c>
      <c r="AB5" s="153">
        <f>SUM(Z4:AA5)</f>
        <v>47</v>
      </c>
      <c r="AC5" s="390"/>
    </row>
    <row r="6" spans="1:29" s="5" customFormat="1" ht="61.9" customHeight="1" x14ac:dyDescent="0.25">
      <c r="B6" s="376"/>
      <c r="C6" s="376"/>
      <c r="D6" s="113" t="s">
        <v>19</v>
      </c>
      <c r="E6" s="112" t="s">
        <v>20</v>
      </c>
      <c r="F6" s="112" t="s">
        <v>21</v>
      </c>
      <c r="G6" s="112" t="s">
        <v>22</v>
      </c>
      <c r="H6" s="112" t="s">
        <v>23</v>
      </c>
      <c r="I6" s="113" t="s">
        <v>24</v>
      </c>
      <c r="J6" s="113" t="s">
        <v>25</v>
      </c>
      <c r="K6" s="113" t="s">
        <v>26</v>
      </c>
      <c r="L6" s="113" t="s">
        <v>27</v>
      </c>
      <c r="M6" s="354"/>
      <c r="N6" s="113" t="s">
        <v>20</v>
      </c>
      <c r="O6" s="113" t="s">
        <v>19</v>
      </c>
      <c r="P6" s="112" t="s">
        <v>28</v>
      </c>
      <c r="Q6" s="112" t="s">
        <v>29</v>
      </c>
      <c r="R6" s="112" t="s">
        <v>30</v>
      </c>
      <c r="S6" s="112" t="s">
        <v>31</v>
      </c>
      <c r="T6" s="112" t="s">
        <v>32</v>
      </c>
      <c r="U6" s="112" t="s">
        <v>33</v>
      </c>
      <c r="V6" s="113" t="s">
        <v>19</v>
      </c>
      <c r="W6" s="113" t="s">
        <v>20</v>
      </c>
      <c r="X6" s="113" t="s">
        <v>19</v>
      </c>
      <c r="Y6" s="113" t="s">
        <v>20</v>
      </c>
      <c r="Z6" s="113" t="s">
        <v>34</v>
      </c>
      <c r="AA6" s="113" t="s">
        <v>35</v>
      </c>
    </row>
    <row r="7" spans="1:29" s="15" customFormat="1" ht="22.5" customHeight="1" x14ac:dyDescent="0.25">
      <c r="B7" s="7">
        <v>1</v>
      </c>
      <c r="C7" s="8" t="s">
        <v>416</v>
      </c>
      <c r="D7" s="129" t="s">
        <v>37</v>
      </c>
      <c r="E7" s="129"/>
      <c r="F7" s="132" t="s">
        <v>37</v>
      </c>
      <c r="G7" s="132"/>
      <c r="H7" s="129"/>
      <c r="I7" s="133" t="s">
        <v>76</v>
      </c>
      <c r="J7" s="129" t="s">
        <v>389</v>
      </c>
      <c r="K7" s="129"/>
      <c r="L7" s="129"/>
      <c r="M7" s="129"/>
      <c r="N7" s="129" t="s">
        <v>37</v>
      </c>
      <c r="O7" s="129"/>
      <c r="P7" s="129"/>
      <c r="Q7" s="129" t="s">
        <v>37</v>
      </c>
      <c r="R7" s="129"/>
      <c r="S7" s="129" t="s">
        <v>37</v>
      </c>
      <c r="T7" s="129"/>
      <c r="U7" s="129" t="s">
        <v>37</v>
      </c>
      <c r="V7" s="129"/>
      <c r="W7" s="129"/>
      <c r="X7" s="129"/>
      <c r="Y7" s="134"/>
      <c r="Z7" s="163">
        <v>549</v>
      </c>
      <c r="AA7" s="163">
        <v>1787</v>
      </c>
      <c r="AB7" s="88"/>
      <c r="AC7"/>
    </row>
    <row r="8" spans="1:29" s="15" customFormat="1" ht="22.5" customHeight="1" x14ac:dyDescent="0.25">
      <c r="B8" s="7">
        <v>2</v>
      </c>
      <c r="C8" s="8" t="s">
        <v>420</v>
      </c>
      <c r="D8" s="129" t="s">
        <v>37</v>
      </c>
      <c r="E8" s="129"/>
      <c r="F8" s="132" t="s">
        <v>37</v>
      </c>
      <c r="G8" s="132"/>
      <c r="H8" s="129"/>
      <c r="I8" s="133" t="s">
        <v>76</v>
      </c>
      <c r="J8" s="129" t="s">
        <v>389</v>
      </c>
      <c r="K8" s="129"/>
      <c r="L8" s="129"/>
      <c r="M8" s="129"/>
      <c r="N8" s="129" t="s">
        <v>37</v>
      </c>
      <c r="O8" s="129"/>
      <c r="P8" s="129"/>
      <c r="Q8" s="129" t="s">
        <v>37</v>
      </c>
      <c r="R8" s="129"/>
      <c r="S8" s="129"/>
      <c r="T8" s="129"/>
      <c r="U8" s="129" t="s">
        <v>37</v>
      </c>
      <c r="V8" s="129"/>
      <c r="W8" s="129"/>
      <c r="X8" s="129"/>
      <c r="Y8" s="134"/>
      <c r="Z8" s="163">
        <v>490</v>
      </c>
      <c r="AA8" s="163">
        <v>1646</v>
      </c>
      <c r="AB8" s="88"/>
      <c r="AC8"/>
    </row>
    <row r="9" spans="1:29" s="15" customFormat="1" ht="22.5" customHeight="1" x14ac:dyDescent="0.25">
      <c r="B9" s="331">
        <v>3</v>
      </c>
      <c r="C9" s="7" t="s">
        <v>391</v>
      </c>
      <c r="D9" s="129" t="s">
        <v>37</v>
      </c>
      <c r="E9" s="129"/>
      <c r="F9" s="132" t="s">
        <v>37</v>
      </c>
      <c r="G9" s="132"/>
      <c r="H9" s="129"/>
      <c r="I9" s="133" t="s">
        <v>51</v>
      </c>
      <c r="J9" s="129" t="s">
        <v>238</v>
      </c>
      <c r="K9" s="129"/>
      <c r="L9" s="129"/>
      <c r="M9" s="129"/>
      <c r="N9" s="129" t="s">
        <v>37</v>
      </c>
      <c r="O9" s="129"/>
      <c r="P9" s="129"/>
      <c r="Q9" s="129" t="s">
        <v>37</v>
      </c>
      <c r="R9" s="129"/>
      <c r="S9" s="129" t="s">
        <v>37</v>
      </c>
      <c r="T9" s="129" t="s">
        <v>37</v>
      </c>
      <c r="U9" s="129" t="s">
        <v>37</v>
      </c>
      <c r="V9" s="129"/>
      <c r="W9" s="129"/>
      <c r="X9" s="129"/>
      <c r="Y9" s="134"/>
      <c r="Z9" s="163">
        <v>332</v>
      </c>
      <c r="AA9" s="163">
        <v>1110</v>
      </c>
      <c r="AB9" s="88"/>
      <c r="AC9"/>
    </row>
    <row r="10" spans="1:29" s="15" customFormat="1" ht="22.5" customHeight="1" x14ac:dyDescent="0.25">
      <c r="B10" s="331">
        <v>4</v>
      </c>
      <c r="C10" s="7" t="s">
        <v>403</v>
      </c>
      <c r="D10" s="129" t="s">
        <v>37</v>
      </c>
      <c r="E10" s="129"/>
      <c r="F10" s="132" t="s">
        <v>37</v>
      </c>
      <c r="G10" s="132"/>
      <c r="H10" s="129"/>
      <c r="I10" s="133" t="s">
        <v>404</v>
      </c>
      <c r="J10" s="133" t="s">
        <v>188</v>
      </c>
      <c r="K10" s="129"/>
      <c r="L10" s="129"/>
      <c r="M10" s="129"/>
      <c r="N10" s="129" t="s">
        <v>37</v>
      </c>
      <c r="O10" s="129"/>
      <c r="P10" s="129"/>
      <c r="Q10" s="129" t="s">
        <v>37</v>
      </c>
      <c r="R10" s="129"/>
      <c r="S10" s="129" t="s">
        <v>37</v>
      </c>
      <c r="T10" s="129"/>
      <c r="U10" s="129" t="s">
        <v>37</v>
      </c>
      <c r="V10" s="129"/>
      <c r="W10" s="129"/>
      <c r="X10" s="129"/>
      <c r="Y10" s="134"/>
      <c r="Z10" s="163">
        <v>266</v>
      </c>
      <c r="AA10" s="163">
        <v>934</v>
      </c>
      <c r="AB10" s="88"/>
      <c r="AC10"/>
    </row>
    <row r="11" spans="1:29" s="15" customFormat="1" ht="22.5" customHeight="1" x14ac:dyDescent="0.25">
      <c r="B11" s="331">
        <v>5</v>
      </c>
      <c r="C11" s="7" t="s">
        <v>388</v>
      </c>
      <c r="D11" s="135" t="s">
        <v>37</v>
      </c>
      <c r="E11" s="135"/>
      <c r="F11" s="169" t="s">
        <v>37</v>
      </c>
      <c r="G11" s="169"/>
      <c r="H11" s="135"/>
      <c r="I11" s="133" t="s">
        <v>76</v>
      </c>
      <c r="J11" s="129" t="s">
        <v>389</v>
      </c>
      <c r="K11" s="129"/>
      <c r="L11" s="129"/>
      <c r="M11" s="129"/>
      <c r="N11" s="129" t="s">
        <v>37</v>
      </c>
      <c r="O11" s="129"/>
      <c r="P11" s="129"/>
      <c r="Q11" s="129" t="s">
        <v>37</v>
      </c>
      <c r="R11" s="129"/>
      <c r="S11" s="129" t="s">
        <v>37</v>
      </c>
      <c r="T11" s="129"/>
      <c r="U11" s="129" t="s">
        <v>37</v>
      </c>
      <c r="V11" s="129"/>
      <c r="W11" s="129"/>
      <c r="X11" s="129"/>
      <c r="Y11" s="134"/>
      <c r="Z11" s="163">
        <v>261</v>
      </c>
      <c r="AA11" s="163">
        <v>949</v>
      </c>
      <c r="AB11" s="31"/>
      <c r="AC11"/>
    </row>
    <row r="12" spans="1:29" s="15" customFormat="1" ht="22.5" customHeight="1" x14ac:dyDescent="0.25">
      <c r="B12" s="331">
        <v>6</v>
      </c>
      <c r="C12" s="8" t="s">
        <v>417</v>
      </c>
      <c r="D12" s="129" t="s">
        <v>37</v>
      </c>
      <c r="E12" s="129"/>
      <c r="F12" s="132" t="s">
        <v>37</v>
      </c>
      <c r="G12" s="132"/>
      <c r="H12" s="129"/>
      <c r="I12" s="133" t="s">
        <v>76</v>
      </c>
      <c r="J12" s="129" t="s">
        <v>389</v>
      </c>
      <c r="K12" s="129"/>
      <c r="L12" s="129"/>
      <c r="M12" s="129"/>
      <c r="N12" s="129" t="s">
        <v>37</v>
      </c>
      <c r="O12" s="129"/>
      <c r="P12" s="129"/>
      <c r="Q12" s="129" t="s">
        <v>37</v>
      </c>
      <c r="R12" s="129"/>
      <c r="S12" s="129"/>
      <c r="T12" s="129"/>
      <c r="U12" s="129" t="s">
        <v>37</v>
      </c>
      <c r="V12" s="129"/>
      <c r="W12" s="129"/>
      <c r="X12" s="129"/>
      <c r="Y12" s="134"/>
      <c r="Z12" s="163">
        <v>244</v>
      </c>
      <c r="AA12" s="163">
        <v>830</v>
      </c>
      <c r="AB12" s="88"/>
      <c r="AC12"/>
    </row>
    <row r="13" spans="1:29" s="15" customFormat="1" ht="22.5" customHeight="1" x14ac:dyDescent="0.25">
      <c r="B13" s="331">
        <v>7</v>
      </c>
      <c r="C13" s="7" t="s">
        <v>395</v>
      </c>
      <c r="D13" s="165" t="s">
        <v>37</v>
      </c>
      <c r="E13" s="165"/>
      <c r="F13" s="166" t="s">
        <v>37</v>
      </c>
      <c r="G13" s="166"/>
      <c r="H13" s="129"/>
      <c r="I13" s="167" t="s">
        <v>76</v>
      </c>
      <c r="J13" s="165" t="s">
        <v>151</v>
      </c>
      <c r="K13" s="165"/>
      <c r="L13" s="165"/>
      <c r="M13" s="165"/>
      <c r="N13" s="165" t="s">
        <v>37</v>
      </c>
      <c r="O13" s="165"/>
      <c r="P13" s="165"/>
      <c r="Q13" s="165" t="s">
        <v>37</v>
      </c>
      <c r="R13" s="165"/>
      <c r="S13" s="165" t="s">
        <v>37</v>
      </c>
      <c r="T13" s="165" t="s">
        <v>37</v>
      </c>
      <c r="U13" s="165" t="s">
        <v>37</v>
      </c>
      <c r="V13" s="165"/>
      <c r="W13" s="165"/>
      <c r="X13" s="165"/>
      <c r="Y13" s="168"/>
      <c r="Z13" s="163">
        <v>239</v>
      </c>
      <c r="AA13" s="163">
        <v>777</v>
      </c>
      <c r="AB13" s="88"/>
      <c r="AC13"/>
    </row>
    <row r="14" spans="1:29" s="15" customFormat="1" ht="22.5" customHeight="1" x14ac:dyDescent="0.25">
      <c r="B14" s="331">
        <v>8</v>
      </c>
      <c r="C14" s="7" t="s">
        <v>409</v>
      </c>
      <c r="D14" s="165" t="s">
        <v>37</v>
      </c>
      <c r="E14" s="165"/>
      <c r="F14" s="166" t="s">
        <v>37</v>
      </c>
      <c r="G14" s="166"/>
      <c r="H14" s="129"/>
      <c r="I14" s="167" t="s">
        <v>57</v>
      </c>
      <c r="J14" s="165" t="s">
        <v>58</v>
      </c>
      <c r="K14" s="165"/>
      <c r="L14" s="165"/>
      <c r="M14" s="165"/>
      <c r="N14" s="165" t="s">
        <v>37</v>
      </c>
      <c r="O14" s="165"/>
      <c r="P14" s="165"/>
      <c r="Q14" s="165" t="s">
        <v>37</v>
      </c>
      <c r="R14" s="165"/>
      <c r="S14" s="165" t="s">
        <v>37</v>
      </c>
      <c r="T14" s="165"/>
      <c r="U14" s="165" t="s">
        <v>37</v>
      </c>
      <c r="V14" s="165"/>
      <c r="W14" s="165"/>
      <c r="X14" s="165"/>
      <c r="Y14" s="168"/>
      <c r="Z14" s="163">
        <v>210</v>
      </c>
      <c r="AA14" s="163">
        <v>654</v>
      </c>
      <c r="AB14" s="88"/>
      <c r="AC14"/>
    </row>
    <row r="15" spans="1:29" s="15" customFormat="1" ht="22.5" customHeight="1" x14ac:dyDescent="0.25">
      <c r="B15" s="331">
        <v>9</v>
      </c>
      <c r="C15" s="7" t="s">
        <v>180</v>
      </c>
      <c r="D15" s="165" t="s">
        <v>37</v>
      </c>
      <c r="E15" s="165"/>
      <c r="F15" s="166" t="s">
        <v>37</v>
      </c>
      <c r="G15" s="166"/>
      <c r="H15" s="129"/>
      <c r="I15" s="167" t="s">
        <v>76</v>
      </c>
      <c r="J15" s="165" t="s">
        <v>151</v>
      </c>
      <c r="K15" s="165"/>
      <c r="L15" s="165"/>
      <c r="M15" s="165"/>
      <c r="N15" s="165" t="s">
        <v>37</v>
      </c>
      <c r="O15" s="165"/>
      <c r="P15" s="165"/>
      <c r="Q15" s="165" t="s">
        <v>37</v>
      </c>
      <c r="R15" s="165"/>
      <c r="S15" s="165" t="s">
        <v>37</v>
      </c>
      <c r="T15" s="165"/>
      <c r="U15" s="165" t="s">
        <v>37</v>
      </c>
      <c r="V15" s="165"/>
      <c r="W15" s="165"/>
      <c r="X15" s="165"/>
      <c r="Y15" s="168"/>
      <c r="Z15" s="163">
        <v>209</v>
      </c>
      <c r="AA15" s="163">
        <v>691</v>
      </c>
      <c r="AB15" s="88"/>
      <c r="AC15"/>
    </row>
    <row r="16" spans="1:29" s="15" customFormat="1" ht="22.5" customHeight="1" x14ac:dyDescent="0.25">
      <c r="B16" s="331">
        <v>10</v>
      </c>
      <c r="C16" s="7" t="s">
        <v>394</v>
      </c>
      <c r="D16" s="165" t="s">
        <v>37</v>
      </c>
      <c r="E16" s="165"/>
      <c r="F16" s="166" t="s">
        <v>37</v>
      </c>
      <c r="G16" s="166"/>
      <c r="H16" s="129"/>
      <c r="I16" s="133" t="s">
        <v>76</v>
      </c>
      <c r="J16" s="129" t="s">
        <v>1979</v>
      </c>
      <c r="K16" s="165"/>
      <c r="L16" s="165"/>
      <c r="M16" s="165"/>
      <c r="N16" s="165" t="s">
        <v>37</v>
      </c>
      <c r="O16" s="165"/>
      <c r="P16" s="165"/>
      <c r="Q16" s="165" t="s">
        <v>37</v>
      </c>
      <c r="R16" s="165"/>
      <c r="S16" s="165" t="s">
        <v>37</v>
      </c>
      <c r="T16" s="165"/>
      <c r="U16" s="165" t="s">
        <v>37</v>
      </c>
      <c r="V16" s="165"/>
      <c r="W16" s="165"/>
      <c r="X16" s="165"/>
      <c r="Y16" s="168"/>
      <c r="Z16" s="163">
        <v>202</v>
      </c>
      <c r="AA16" s="163">
        <v>630</v>
      </c>
      <c r="AB16" s="88"/>
      <c r="AC16"/>
    </row>
    <row r="17" spans="1:29" s="15" customFormat="1" ht="22.5" customHeight="1" x14ac:dyDescent="0.25">
      <c r="B17" s="331">
        <v>11</v>
      </c>
      <c r="C17" s="7" t="s">
        <v>393</v>
      </c>
      <c r="D17" s="129" t="s">
        <v>37</v>
      </c>
      <c r="E17" s="129"/>
      <c r="F17" s="132" t="s">
        <v>37</v>
      </c>
      <c r="G17" s="132"/>
      <c r="H17" s="129"/>
      <c r="I17" s="133" t="s">
        <v>76</v>
      </c>
      <c r="J17" s="129" t="s">
        <v>151</v>
      </c>
      <c r="K17" s="129"/>
      <c r="L17" s="129"/>
      <c r="M17" s="129"/>
      <c r="N17" s="129" t="s">
        <v>37</v>
      </c>
      <c r="O17" s="129"/>
      <c r="P17" s="129"/>
      <c r="Q17" s="129" t="s">
        <v>37</v>
      </c>
      <c r="R17" s="129"/>
      <c r="S17" s="129" t="s">
        <v>37</v>
      </c>
      <c r="T17" s="129" t="s">
        <v>37</v>
      </c>
      <c r="U17" s="129" t="s">
        <v>37</v>
      </c>
      <c r="V17" s="129"/>
      <c r="W17" s="129"/>
      <c r="X17" s="129"/>
      <c r="Y17" s="134"/>
      <c r="Z17" s="163">
        <v>197</v>
      </c>
      <c r="AA17" s="163">
        <v>785</v>
      </c>
      <c r="AB17" s="88"/>
      <c r="AC17"/>
    </row>
    <row r="18" spans="1:29" s="15" customFormat="1" ht="22.5" customHeight="1" x14ac:dyDescent="0.25">
      <c r="B18" s="331">
        <v>12</v>
      </c>
      <c r="C18" s="8" t="s">
        <v>414</v>
      </c>
      <c r="D18" s="135" t="s">
        <v>37</v>
      </c>
      <c r="E18" s="135"/>
      <c r="F18" s="169" t="s">
        <v>37</v>
      </c>
      <c r="G18" s="169"/>
      <c r="H18" s="135"/>
      <c r="I18" s="133" t="s">
        <v>51</v>
      </c>
      <c r="J18" s="129" t="s">
        <v>398</v>
      </c>
      <c r="K18" s="135"/>
      <c r="L18" s="135"/>
      <c r="M18" s="135"/>
      <c r="N18" s="129" t="s">
        <v>37</v>
      </c>
      <c r="O18" s="135"/>
      <c r="P18" s="135"/>
      <c r="Q18" s="129" t="s">
        <v>37</v>
      </c>
      <c r="R18" s="135"/>
      <c r="S18" s="135" t="s">
        <v>37</v>
      </c>
      <c r="T18" s="135"/>
      <c r="U18" s="135"/>
      <c r="V18" s="135"/>
      <c r="W18" s="135"/>
      <c r="X18" s="135"/>
      <c r="Y18" s="170"/>
      <c r="Z18" s="163">
        <v>176</v>
      </c>
      <c r="AA18" s="163">
        <v>578</v>
      </c>
      <c r="AB18" s="88"/>
      <c r="AC18"/>
    </row>
    <row r="19" spans="1:29" s="15" customFormat="1" ht="22.5" customHeight="1" x14ac:dyDescent="0.25">
      <c r="B19" s="331">
        <v>13</v>
      </c>
      <c r="C19" s="7" t="s">
        <v>386</v>
      </c>
      <c r="D19" s="129" t="s">
        <v>37</v>
      </c>
      <c r="E19" s="129"/>
      <c r="F19" s="132" t="s">
        <v>37</v>
      </c>
      <c r="G19" s="132"/>
      <c r="H19" s="129"/>
      <c r="I19" s="133" t="s">
        <v>76</v>
      </c>
      <c r="J19" s="129" t="s">
        <v>188</v>
      </c>
      <c r="K19" s="129"/>
      <c r="L19" s="129"/>
      <c r="M19" s="129"/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/>
      <c r="U19" s="129" t="s">
        <v>37</v>
      </c>
      <c r="V19" s="129"/>
      <c r="W19" s="129"/>
      <c r="X19" s="129"/>
      <c r="Y19" s="134"/>
      <c r="Z19" s="163">
        <v>162</v>
      </c>
      <c r="AA19" s="163">
        <v>597</v>
      </c>
      <c r="AB19" s="88"/>
      <c r="AC19"/>
    </row>
    <row r="20" spans="1:29" s="15" customFormat="1" ht="22.5" customHeight="1" x14ac:dyDescent="0.25">
      <c r="B20" s="331">
        <v>14</v>
      </c>
      <c r="C20" s="8" t="s">
        <v>421</v>
      </c>
      <c r="D20" s="129" t="s">
        <v>37</v>
      </c>
      <c r="E20" s="129"/>
      <c r="F20" s="132" t="s">
        <v>37</v>
      </c>
      <c r="G20" s="132"/>
      <c r="H20" s="129"/>
      <c r="I20" s="133" t="s">
        <v>76</v>
      </c>
      <c r="J20" s="129" t="s">
        <v>419</v>
      </c>
      <c r="K20" s="129"/>
      <c r="L20" s="129"/>
      <c r="M20" s="129"/>
      <c r="N20" s="129" t="s">
        <v>37</v>
      </c>
      <c r="O20" s="129"/>
      <c r="P20" s="129"/>
      <c r="Q20" s="129" t="s">
        <v>37</v>
      </c>
      <c r="R20" s="129"/>
      <c r="S20" s="129" t="s">
        <v>37</v>
      </c>
      <c r="T20" s="129"/>
      <c r="U20" s="129" t="s">
        <v>37</v>
      </c>
      <c r="V20" s="129"/>
      <c r="W20" s="129"/>
      <c r="X20" s="129"/>
      <c r="Y20" s="134"/>
      <c r="Z20" s="163">
        <v>160</v>
      </c>
      <c r="AA20" s="163">
        <v>489</v>
      </c>
      <c r="AB20" s="88"/>
      <c r="AC20"/>
    </row>
    <row r="21" spans="1:29" s="15" customFormat="1" ht="22.5" customHeight="1" x14ac:dyDescent="0.25">
      <c r="B21" s="331">
        <v>15</v>
      </c>
      <c r="C21" s="7" t="s">
        <v>380</v>
      </c>
      <c r="D21" s="129" t="s">
        <v>37</v>
      </c>
      <c r="E21" s="129"/>
      <c r="F21" s="132" t="s">
        <v>37</v>
      </c>
      <c r="G21" s="132"/>
      <c r="H21" s="129"/>
      <c r="I21" s="133" t="s">
        <v>38</v>
      </c>
      <c r="J21" s="129" t="s">
        <v>39</v>
      </c>
      <c r="K21" s="129"/>
      <c r="L21" s="129"/>
      <c r="M21" s="129"/>
      <c r="N21" s="171" t="s">
        <v>37</v>
      </c>
      <c r="O21" s="129"/>
      <c r="P21" s="129"/>
      <c r="Q21" s="129" t="s">
        <v>37</v>
      </c>
      <c r="R21" s="129"/>
      <c r="S21" s="129" t="s">
        <v>37</v>
      </c>
      <c r="T21" s="129"/>
      <c r="U21" s="129" t="s">
        <v>37</v>
      </c>
      <c r="V21" s="129"/>
      <c r="W21" s="129"/>
      <c r="X21" s="129"/>
      <c r="Y21" s="134"/>
      <c r="Z21" s="163">
        <v>145</v>
      </c>
      <c r="AA21" s="163">
        <v>490</v>
      </c>
      <c r="AB21" s="88"/>
      <c r="AC21"/>
    </row>
    <row r="22" spans="1:29" s="15" customFormat="1" ht="22.5" customHeight="1" x14ac:dyDescent="0.25">
      <c r="B22" s="331">
        <v>16</v>
      </c>
      <c r="C22" s="7" t="s">
        <v>412</v>
      </c>
      <c r="D22" s="129" t="s">
        <v>37</v>
      </c>
      <c r="E22" s="129"/>
      <c r="F22" s="132" t="s">
        <v>37</v>
      </c>
      <c r="G22" s="132"/>
      <c r="H22" s="129"/>
      <c r="I22" s="133" t="s">
        <v>51</v>
      </c>
      <c r="J22" s="129" t="s">
        <v>398</v>
      </c>
      <c r="K22" s="129"/>
      <c r="L22" s="129"/>
      <c r="M22" s="129"/>
      <c r="N22" s="129" t="s">
        <v>37</v>
      </c>
      <c r="O22" s="129"/>
      <c r="P22" s="129"/>
      <c r="Q22" s="129" t="s">
        <v>37</v>
      </c>
      <c r="R22" s="129"/>
      <c r="S22" s="129" t="s">
        <v>37</v>
      </c>
      <c r="T22" s="129"/>
      <c r="U22" s="129" t="s">
        <v>37</v>
      </c>
      <c r="V22" s="129"/>
      <c r="W22" s="129"/>
      <c r="X22" s="129"/>
      <c r="Y22" s="134"/>
      <c r="Z22" s="163">
        <v>131</v>
      </c>
      <c r="AA22" s="163">
        <v>444</v>
      </c>
      <c r="AB22" s="88"/>
      <c r="AC22"/>
    </row>
    <row r="23" spans="1:29" s="15" customFormat="1" ht="22.5" customHeight="1" x14ac:dyDescent="0.25">
      <c r="B23" s="331">
        <v>17</v>
      </c>
      <c r="C23" s="7" t="s">
        <v>407</v>
      </c>
      <c r="D23" s="129" t="s">
        <v>37</v>
      </c>
      <c r="E23" s="129"/>
      <c r="F23" s="132" t="s">
        <v>37</v>
      </c>
      <c r="G23" s="132"/>
      <c r="H23" s="129"/>
      <c r="I23" s="133" t="s">
        <v>76</v>
      </c>
      <c r="J23" s="129" t="s">
        <v>151</v>
      </c>
      <c r="K23" s="129"/>
      <c r="L23" s="129"/>
      <c r="M23" s="129"/>
      <c r="N23" s="129" t="s">
        <v>37</v>
      </c>
      <c r="O23" s="129"/>
      <c r="P23" s="129"/>
      <c r="Q23" s="129" t="s">
        <v>37</v>
      </c>
      <c r="R23" s="129"/>
      <c r="S23" s="129" t="s">
        <v>37</v>
      </c>
      <c r="T23" s="129" t="s">
        <v>37</v>
      </c>
      <c r="U23" s="129" t="s">
        <v>37</v>
      </c>
      <c r="V23" s="129"/>
      <c r="W23" s="129"/>
      <c r="X23" s="129"/>
      <c r="Y23" s="134"/>
      <c r="Z23" s="163">
        <v>128</v>
      </c>
      <c r="AA23" s="163">
        <v>453</v>
      </c>
      <c r="AB23" s="88"/>
      <c r="AC23"/>
    </row>
    <row r="24" spans="1:29" s="15" customFormat="1" ht="22.5" customHeight="1" x14ac:dyDescent="0.25">
      <c r="B24" s="331">
        <v>18</v>
      </c>
      <c r="C24" s="7" t="s">
        <v>399</v>
      </c>
      <c r="D24" s="129" t="s">
        <v>37</v>
      </c>
      <c r="E24" s="129"/>
      <c r="F24" s="132" t="s">
        <v>37</v>
      </c>
      <c r="G24" s="132"/>
      <c r="H24" s="129"/>
      <c r="I24" s="133" t="s">
        <v>76</v>
      </c>
      <c r="J24" s="129" t="s">
        <v>151</v>
      </c>
      <c r="K24" s="129"/>
      <c r="L24" s="129"/>
      <c r="M24" s="129"/>
      <c r="N24" s="129" t="s">
        <v>37</v>
      </c>
      <c r="O24" s="129"/>
      <c r="P24" s="129"/>
      <c r="Q24" s="129" t="s">
        <v>37</v>
      </c>
      <c r="R24" s="129"/>
      <c r="S24" s="129" t="s">
        <v>37</v>
      </c>
      <c r="T24" s="129"/>
      <c r="U24" s="129" t="s">
        <v>37</v>
      </c>
      <c r="V24" s="129"/>
      <c r="W24" s="129"/>
      <c r="X24" s="129"/>
      <c r="Y24" s="134"/>
      <c r="Z24" s="163">
        <v>128</v>
      </c>
      <c r="AA24" s="163">
        <v>439</v>
      </c>
      <c r="AB24" s="88"/>
      <c r="AC24"/>
    </row>
    <row r="25" spans="1:29" s="15" customFormat="1" ht="22.5" customHeight="1" x14ac:dyDescent="0.4">
      <c r="A25" s="23"/>
      <c r="B25" s="331">
        <v>19</v>
      </c>
      <c r="C25" s="8" t="s">
        <v>418</v>
      </c>
      <c r="D25" s="129" t="s">
        <v>37</v>
      </c>
      <c r="E25" s="129"/>
      <c r="F25" s="132" t="s">
        <v>37</v>
      </c>
      <c r="G25" s="132"/>
      <c r="H25" s="129"/>
      <c r="I25" s="133" t="s">
        <v>76</v>
      </c>
      <c r="J25" s="129" t="s">
        <v>419</v>
      </c>
      <c r="K25" s="129"/>
      <c r="L25" s="129"/>
      <c r="M25" s="129"/>
      <c r="N25" s="129" t="s">
        <v>37</v>
      </c>
      <c r="O25" s="129"/>
      <c r="P25" s="129"/>
      <c r="Q25" s="129" t="s">
        <v>37</v>
      </c>
      <c r="R25" s="129"/>
      <c r="S25" s="129" t="s">
        <v>37</v>
      </c>
      <c r="T25" s="129"/>
      <c r="U25" s="129" t="s">
        <v>37</v>
      </c>
      <c r="V25" s="129"/>
      <c r="W25" s="129"/>
      <c r="X25" s="129"/>
      <c r="Y25" s="134"/>
      <c r="Z25" s="163">
        <v>128</v>
      </c>
      <c r="AA25" s="163">
        <v>433</v>
      </c>
      <c r="AB25" s="88"/>
      <c r="AC25"/>
    </row>
    <row r="26" spans="1:29" s="15" customFormat="1" ht="22.5" customHeight="1" x14ac:dyDescent="0.4">
      <c r="A26" s="23"/>
      <c r="B26" s="331">
        <v>20</v>
      </c>
      <c r="C26" s="7" t="s">
        <v>397</v>
      </c>
      <c r="D26" s="129" t="s">
        <v>37</v>
      </c>
      <c r="E26" s="129"/>
      <c r="F26" s="132" t="s">
        <v>37</v>
      </c>
      <c r="G26" s="132"/>
      <c r="H26" s="129"/>
      <c r="I26" s="133" t="s">
        <v>51</v>
      </c>
      <c r="J26" s="129" t="s">
        <v>398</v>
      </c>
      <c r="K26" s="129"/>
      <c r="L26" s="129"/>
      <c r="M26" s="129"/>
      <c r="N26" s="129" t="s">
        <v>37</v>
      </c>
      <c r="O26" s="129"/>
      <c r="P26" s="129"/>
      <c r="Q26" s="129" t="s">
        <v>37</v>
      </c>
      <c r="R26" s="129"/>
      <c r="S26" s="129" t="s">
        <v>37</v>
      </c>
      <c r="T26" s="129"/>
      <c r="U26" s="129" t="s">
        <v>37</v>
      </c>
      <c r="V26" s="129"/>
      <c r="W26" s="129"/>
      <c r="X26" s="129"/>
      <c r="Y26" s="134"/>
      <c r="Z26" s="163">
        <v>119</v>
      </c>
      <c r="AA26" s="163">
        <v>368</v>
      </c>
      <c r="AB26" s="88"/>
      <c r="AC26"/>
    </row>
    <row r="27" spans="1:29" s="15" customFormat="1" ht="22.5" customHeight="1" x14ac:dyDescent="0.4">
      <c r="A27" s="23"/>
      <c r="B27" s="331">
        <v>21</v>
      </c>
      <c r="C27" s="7" t="s">
        <v>392</v>
      </c>
      <c r="D27" s="129" t="s">
        <v>37</v>
      </c>
      <c r="E27" s="129"/>
      <c r="F27" s="132" t="s">
        <v>37</v>
      </c>
      <c r="G27" s="132"/>
      <c r="H27" s="129"/>
      <c r="I27" s="133" t="s">
        <v>51</v>
      </c>
      <c r="J27" s="129" t="s">
        <v>238</v>
      </c>
      <c r="K27" s="129"/>
      <c r="L27" s="129"/>
      <c r="M27" s="129"/>
      <c r="N27" s="129" t="s">
        <v>37</v>
      </c>
      <c r="O27" s="129"/>
      <c r="P27" s="129"/>
      <c r="Q27" s="129" t="s">
        <v>37</v>
      </c>
      <c r="R27" s="129"/>
      <c r="S27" s="129" t="s">
        <v>37</v>
      </c>
      <c r="T27" s="129" t="s">
        <v>37</v>
      </c>
      <c r="U27" s="129" t="s">
        <v>37</v>
      </c>
      <c r="V27" s="129"/>
      <c r="W27" s="129"/>
      <c r="X27" s="129"/>
      <c r="Y27" s="134"/>
      <c r="Z27" s="163">
        <v>106</v>
      </c>
      <c r="AA27" s="163">
        <v>386</v>
      </c>
      <c r="AB27" s="88"/>
      <c r="AC27"/>
    </row>
    <row r="28" spans="1:29" s="15" customFormat="1" ht="22.5" customHeight="1" x14ac:dyDescent="0.4">
      <c r="A28" s="23"/>
      <c r="B28" s="331">
        <v>22</v>
      </c>
      <c r="C28" s="7" t="s">
        <v>406</v>
      </c>
      <c r="D28" s="129" t="s">
        <v>37</v>
      </c>
      <c r="E28" s="129"/>
      <c r="F28" s="132" t="s">
        <v>37</v>
      </c>
      <c r="G28" s="132"/>
      <c r="H28" s="129"/>
      <c r="I28" s="133" t="s">
        <v>57</v>
      </c>
      <c r="J28" s="129" t="s">
        <v>58</v>
      </c>
      <c r="K28" s="129"/>
      <c r="L28" s="129"/>
      <c r="M28" s="129"/>
      <c r="N28" s="129" t="s">
        <v>37</v>
      </c>
      <c r="O28" s="129"/>
      <c r="P28" s="129"/>
      <c r="Q28" s="129" t="s">
        <v>37</v>
      </c>
      <c r="R28" s="129"/>
      <c r="S28" s="129" t="s">
        <v>37</v>
      </c>
      <c r="T28" s="129"/>
      <c r="U28" s="129" t="s">
        <v>37</v>
      </c>
      <c r="V28" s="129"/>
      <c r="W28" s="129"/>
      <c r="X28" s="129"/>
      <c r="Y28" s="134"/>
      <c r="Z28" s="163">
        <v>99</v>
      </c>
      <c r="AA28" s="163">
        <v>366</v>
      </c>
      <c r="AB28" s="88"/>
      <c r="AC28"/>
    </row>
    <row r="29" spans="1:29" s="15" customFormat="1" ht="22.5" customHeight="1" x14ac:dyDescent="0.4">
      <c r="A29" s="23"/>
      <c r="B29" s="331">
        <v>23</v>
      </c>
      <c r="C29" s="7" t="s">
        <v>402</v>
      </c>
      <c r="D29" s="129" t="s">
        <v>37</v>
      </c>
      <c r="E29" s="129"/>
      <c r="F29" s="132" t="s">
        <v>37</v>
      </c>
      <c r="G29" s="132"/>
      <c r="H29" s="129"/>
      <c r="I29" s="133" t="s">
        <v>51</v>
      </c>
      <c r="J29" s="129" t="s">
        <v>398</v>
      </c>
      <c r="K29" s="129"/>
      <c r="L29" s="129"/>
      <c r="M29" s="129"/>
      <c r="N29" s="129" t="s">
        <v>37</v>
      </c>
      <c r="O29" s="129"/>
      <c r="P29" s="129"/>
      <c r="Q29" s="129" t="s">
        <v>37</v>
      </c>
      <c r="R29" s="129"/>
      <c r="S29" s="129" t="s">
        <v>37</v>
      </c>
      <c r="T29" s="129"/>
      <c r="U29" s="129" t="s">
        <v>37</v>
      </c>
      <c r="V29" s="129"/>
      <c r="W29" s="129"/>
      <c r="X29" s="129"/>
      <c r="Y29" s="134"/>
      <c r="Z29" s="163">
        <v>96</v>
      </c>
      <c r="AA29" s="163">
        <v>370</v>
      </c>
      <c r="AB29" s="88"/>
      <c r="AC29"/>
    </row>
    <row r="30" spans="1:29" s="15" customFormat="1" ht="22.5" customHeight="1" x14ac:dyDescent="0.4">
      <c r="A30" s="23"/>
      <c r="B30" s="331">
        <v>24</v>
      </c>
      <c r="C30" s="8" t="s">
        <v>415</v>
      </c>
      <c r="D30" s="129" t="s">
        <v>37</v>
      </c>
      <c r="E30" s="129"/>
      <c r="F30" s="132" t="s">
        <v>37</v>
      </c>
      <c r="G30" s="132"/>
      <c r="H30" s="129"/>
      <c r="I30" s="133" t="s">
        <v>51</v>
      </c>
      <c r="J30" s="129" t="s">
        <v>398</v>
      </c>
      <c r="K30" s="129"/>
      <c r="L30" s="129"/>
      <c r="M30" s="129"/>
      <c r="N30" s="129" t="s">
        <v>37</v>
      </c>
      <c r="O30" s="129"/>
      <c r="P30" s="129"/>
      <c r="Q30" s="129" t="s">
        <v>37</v>
      </c>
      <c r="R30" s="129"/>
      <c r="S30" s="129" t="s">
        <v>37</v>
      </c>
      <c r="T30" s="129"/>
      <c r="U30" s="129" t="s">
        <v>37</v>
      </c>
      <c r="V30" s="129"/>
      <c r="W30" s="129"/>
      <c r="X30" s="129"/>
      <c r="Y30" s="134"/>
      <c r="Z30" s="129">
        <v>95</v>
      </c>
      <c r="AA30" s="129">
        <v>281</v>
      </c>
      <c r="AB30" s="88"/>
      <c r="AC30"/>
    </row>
    <row r="31" spans="1:29" s="15" customFormat="1" ht="22.5" customHeight="1" x14ac:dyDescent="0.4">
      <c r="A31" s="23"/>
      <c r="B31" s="331">
        <v>25</v>
      </c>
      <c r="C31" s="7" t="s">
        <v>410</v>
      </c>
      <c r="D31" s="129" t="s">
        <v>37</v>
      </c>
      <c r="E31" s="129"/>
      <c r="F31" s="132" t="s">
        <v>37</v>
      </c>
      <c r="G31" s="132"/>
      <c r="H31" s="129"/>
      <c r="I31" s="133" t="s">
        <v>51</v>
      </c>
      <c r="J31" s="129" t="s">
        <v>398</v>
      </c>
      <c r="K31" s="129"/>
      <c r="L31" s="129"/>
      <c r="M31" s="129"/>
      <c r="N31" s="129" t="s">
        <v>37</v>
      </c>
      <c r="O31" s="129"/>
      <c r="P31" s="129"/>
      <c r="Q31" s="129" t="s">
        <v>37</v>
      </c>
      <c r="R31" s="129"/>
      <c r="S31" s="129" t="s">
        <v>37</v>
      </c>
      <c r="T31" s="129"/>
      <c r="U31" s="129" t="s">
        <v>37</v>
      </c>
      <c r="V31" s="129"/>
      <c r="W31" s="129"/>
      <c r="X31" s="129"/>
      <c r="Y31" s="134"/>
      <c r="Z31" s="129">
        <v>93</v>
      </c>
      <c r="AA31" s="129">
        <v>314</v>
      </c>
      <c r="AB31" s="88"/>
      <c r="AC31"/>
    </row>
    <row r="32" spans="1:29" s="15" customFormat="1" ht="22.5" customHeight="1" x14ac:dyDescent="0.25">
      <c r="B32" s="331">
        <v>26</v>
      </c>
      <c r="C32" s="7" t="s">
        <v>130</v>
      </c>
      <c r="D32" s="129" t="s">
        <v>37</v>
      </c>
      <c r="E32" s="129"/>
      <c r="F32" s="132" t="s">
        <v>37</v>
      </c>
      <c r="G32" s="132"/>
      <c r="H32" s="129"/>
      <c r="I32" s="133" t="s">
        <v>76</v>
      </c>
      <c r="J32" s="129" t="s">
        <v>151</v>
      </c>
      <c r="K32" s="129"/>
      <c r="L32" s="129"/>
      <c r="M32" s="129"/>
      <c r="N32" s="129" t="s">
        <v>37</v>
      </c>
      <c r="O32" s="129"/>
      <c r="P32" s="129"/>
      <c r="Q32" s="129" t="s">
        <v>37</v>
      </c>
      <c r="R32" s="129"/>
      <c r="S32" s="129" t="s">
        <v>37</v>
      </c>
      <c r="T32" s="129"/>
      <c r="U32" s="129" t="s">
        <v>37</v>
      </c>
      <c r="V32" s="129"/>
      <c r="W32" s="129"/>
      <c r="X32" s="129"/>
      <c r="Y32" s="134"/>
      <c r="Z32" s="163">
        <v>88</v>
      </c>
      <c r="AA32" s="163">
        <v>296</v>
      </c>
      <c r="AB32" s="88"/>
      <c r="AC32"/>
    </row>
    <row r="33" spans="2:29" s="15" customFormat="1" ht="22.5" customHeight="1" x14ac:dyDescent="0.25">
      <c r="B33" s="331">
        <v>27</v>
      </c>
      <c r="C33" s="7" t="s">
        <v>378</v>
      </c>
      <c r="D33" s="129" t="s">
        <v>37</v>
      </c>
      <c r="E33" s="129"/>
      <c r="F33" s="132" t="s">
        <v>37</v>
      </c>
      <c r="G33" s="132"/>
      <c r="H33" s="129"/>
      <c r="I33" s="133" t="s">
        <v>51</v>
      </c>
      <c r="J33" s="129" t="s">
        <v>238</v>
      </c>
      <c r="K33" s="129"/>
      <c r="L33" s="129"/>
      <c r="M33" s="129"/>
      <c r="N33" s="129" t="s">
        <v>37</v>
      </c>
      <c r="O33" s="129"/>
      <c r="P33" s="129"/>
      <c r="Q33" s="129" t="s">
        <v>37</v>
      </c>
      <c r="R33" s="129"/>
      <c r="S33" s="129" t="s">
        <v>37</v>
      </c>
      <c r="T33" s="129" t="s">
        <v>37</v>
      </c>
      <c r="U33" s="129" t="s">
        <v>37</v>
      </c>
      <c r="V33" s="129"/>
      <c r="W33" s="129"/>
      <c r="X33" s="129"/>
      <c r="Y33" s="134"/>
      <c r="Z33" s="163">
        <v>83</v>
      </c>
      <c r="AA33" s="163">
        <v>288</v>
      </c>
      <c r="AB33" s="88"/>
      <c r="AC33"/>
    </row>
    <row r="34" spans="2:29" s="15" customFormat="1" ht="22.5" customHeight="1" x14ac:dyDescent="0.25">
      <c r="B34" s="331">
        <v>28</v>
      </c>
      <c r="C34" s="8" t="s">
        <v>413</v>
      </c>
      <c r="D34" s="135" t="s">
        <v>37</v>
      </c>
      <c r="E34" s="135"/>
      <c r="F34" s="135" t="s">
        <v>37</v>
      </c>
      <c r="G34" s="135"/>
      <c r="H34" s="135"/>
      <c r="I34" s="129" t="s">
        <v>51</v>
      </c>
      <c r="J34" s="129" t="s">
        <v>398</v>
      </c>
      <c r="K34" s="135"/>
      <c r="L34" s="135"/>
      <c r="M34" s="135"/>
      <c r="N34" s="129" t="s">
        <v>37</v>
      </c>
      <c r="O34" s="135"/>
      <c r="P34" s="135"/>
      <c r="Q34" s="129" t="s">
        <v>37</v>
      </c>
      <c r="R34" s="135"/>
      <c r="S34" s="129" t="s">
        <v>37</v>
      </c>
      <c r="T34" s="135" t="s">
        <v>37</v>
      </c>
      <c r="U34" s="135" t="s">
        <v>37</v>
      </c>
      <c r="V34" s="135"/>
      <c r="W34" s="135"/>
      <c r="X34" s="135"/>
      <c r="Y34" s="135"/>
      <c r="Z34" s="163">
        <v>76</v>
      </c>
      <c r="AA34" s="163">
        <v>224</v>
      </c>
    </row>
    <row r="35" spans="2:29" s="15" customFormat="1" ht="22.5" customHeight="1" x14ac:dyDescent="0.25">
      <c r="B35" s="331">
        <v>29</v>
      </c>
      <c r="C35" s="7" t="s">
        <v>396</v>
      </c>
      <c r="D35" s="129" t="s">
        <v>37</v>
      </c>
      <c r="E35" s="129"/>
      <c r="F35" s="132" t="s">
        <v>37</v>
      </c>
      <c r="G35" s="132"/>
      <c r="H35" s="129"/>
      <c r="I35" s="133" t="s">
        <v>76</v>
      </c>
      <c r="J35" s="129" t="s">
        <v>151</v>
      </c>
      <c r="K35" s="129"/>
      <c r="L35" s="129"/>
      <c r="M35" s="129"/>
      <c r="N35" s="129" t="s">
        <v>37</v>
      </c>
      <c r="O35" s="129"/>
      <c r="P35" s="129"/>
      <c r="Q35" s="129" t="s">
        <v>37</v>
      </c>
      <c r="R35" s="129"/>
      <c r="S35" s="129" t="s">
        <v>37</v>
      </c>
      <c r="T35" s="129" t="s">
        <v>37</v>
      </c>
      <c r="U35" s="129" t="s">
        <v>37</v>
      </c>
      <c r="V35" s="129"/>
      <c r="W35" s="129"/>
      <c r="X35" s="129"/>
      <c r="Y35" s="134"/>
      <c r="Z35" s="163">
        <v>71</v>
      </c>
      <c r="AA35" s="163">
        <v>262</v>
      </c>
      <c r="AB35" s="88"/>
      <c r="AC35"/>
    </row>
    <row r="36" spans="2:29" s="15" customFormat="1" ht="22.5" customHeight="1" x14ac:dyDescent="0.25">
      <c r="B36" s="331">
        <v>30</v>
      </c>
      <c r="C36" s="7" t="s">
        <v>385</v>
      </c>
      <c r="D36" s="129" t="s">
        <v>37</v>
      </c>
      <c r="E36" s="129"/>
      <c r="F36" s="132" t="s">
        <v>37</v>
      </c>
      <c r="G36" s="132"/>
      <c r="H36" s="129"/>
      <c r="I36" s="133" t="s">
        <v>38</v>
      </c>
      <c r="J36" s="129" t="s">
        <v>39</v>
      </c>
      <c r="K36" s="129"/>
      <c r="L36" s="129"/>
      <c r="M36" s="129"/>
      <c r="N36" s="129" t="s">
        <v>37</v>
      </c>
      <c r="O36" s="129"/>
      <c r="P36" s="129"/>
      <c r="Q36" s="129" t="s">
        <v>37</v>
      </c>
      <c r="R36" s="129"/>
      <c r="S36" s="129" t="s">
        <v>37</v>
      </c>
      <c r="T36" s="129"/>
      <c r="U36" s="129" t="s">
        <v>37</v>
      </c>
      <c r="V36" s="129"/>
      <c r="W36" s="129"/>
      <c r="X36" s="129"/>
      <c r="Y36" s="134"/>
      <c r="Z36" s="163">
        <v>67</v>
      </c>
      <c r="AA36" s="163">
        <v>234</v>
      </c>
      <c r="AB36" s="88"/>
      <c r="AC36"/>
    </row>
    <row r="37" spans="2:29" s="15" customFormat="1" ht="22.5" customHeight="1" x14ac:dyDescent="0.25">
      <c r="B37" s="331">
        <v>31</v>
      </c>
      <c r="C37" s="7" t="s">
        <v>192</v>
      </c>
      <c r="D37" s="129" t="s">
        <v>37</v>
      </c>
      <c r="E37" s="129"/>
      <c r="F37" s="132" t="s">
        <v>37</v>
      </c>
      <c r="G37" s="132"/>
      <c r="H37" s="129"/>
      <c r="I37" s="133" t="s">
        <v>76</v>
      </c>
      <c r="J37" s="129" t="s">
        <v>151</v>
      </c>
      <c r="K37" s="129"/>
      <c r="L37" s="129"/>
      <c r="M37" s="129"/>
      <c r="N37" s="129" t="s">
        <v>37</v>
      </c>
      <c r="O37" s="129"/>
      <c r="P37" s="129"/>
      <c r="Q37" s="129" t="s">
        <v>37</v>
      </c>
      <c r="R37" s="129"/>
      <c r="S37" s="129" t="s">
        <v>37</v>
      </c>
      <c r="T37" s="129"/>
      <c r="U37" s="129" t="s">
        <v>37</v>
      </c>
      <c r="V37" s="129"/>
      <c r="W37" s="129"/>
      <c r="X37" s="129"/>
      <c r="Y37" s="134"/>
      <c r="Z37" s="163">
        <v>60</v>
      </c>
      <c r="AA37" s="163">
        <v>222</v>
      </c>
      <c r="AB37" s="88"/>
      <c r="AC37"/>
    </row>
    <row r="38" spans="2:29" s="15" customFormat="1" ht="22.5" customHeight="1" x14ac:dyDescent="0.25">
      <c r="B38" s="331">
        <v>32</v>
      </c>
      <c r="C38" s="7" t="s">
        <v>411</v>
      </c>
      <c r="D38" s="129" t="s">
        <v>37</v>
      </c>
      <c r="E38" s="129"/>
      <c r="F38" s="132" t="s">
        <v>37</v>
      </c>
      <c r="G38" s="132"/>
      <c r="H38" s="129"/>
      <c r="I38" s="133" t="s">
        <v>51</v>
      </c>
      <c r="J38" s="129" t="s">
        <v>238</v>
      </c>
      <c r="K38" s="129"/>
      <c r="L38" s="129"/>
      <c r="M38" s="129"/>
      <c r="N38" s="129" t="s">
        <v>37</v>
      </c>
      <c r="O38" s="129"/>
      <c r="P38" s="129"/>
      <c r="Q38" s="129" t="s">
        <v>37</v>
      </c>
      <c r="R38" s="129"/>
      <c r="S38" s="129" t="s">
        <v>37</v>
      </c>
      <c r="T38" s="129"/>
      <c r="U38" s="129" t="s">
        <v>37</v>
      </c>
      <c r="V38" s="129"/>
      <c r="W38" s="129"/>
      <c r="X38" s="129"/>
      <c r="Y38" s="134"/>
      <c r="Z38" s="163">
        <v>54</v>
      </c>
      <c r="AA38" s="163">
        <v>171</v>
      </c>
      <c r="AB38" s="88"/>
      <c r="AC38"/>
    </row>
    <row r="39" spans="2:29" s="15" customFormat="1" ht="22.5" customHeight="1" x14ac:dyDescent="0.25">
      <c r="B39" s="331">
        <v>33</v>
      </c>
      <c r="C39" s="7" t="s">
        <v>249</v>
      </c>
      <c r="D39" s="129" t="s">
        <v>37</v>
      </c>
      <c r="E39" s="129"/>
      <c r="F39" s="132" t="s">
        <v>37</v>
      </c>
      <c r="G39" s="132"/>
      <c r="H39" s="129"/>
      <c r="I39" s="133" t="s">
        <v>38</v>
      </c>
      <c r="J39" s="129" t="s">
        <v>39</v>
      </c>
      <c r="K39" s="129"/>
      <c r="L39" s="129"/>
      <c r="M39" s="129"/>
      <c r="N39" s="129" t="s">
        <v>37</v>
      </c>
      <c r="O39" s="129"/>
      <c r="P39" s="129"/>
      <c r="Q39" s="129" t="s">
        <v>37</v>
      </c>
      <c r="R39" s="129"/>
      <c r="S39" s="129" t="s">
        <v>37</v>
      </c>
      <c r="T39" s="129"/>
      <c r="U39" s="129" t="s">
        <v>37</v>
      </c>
      <c r="V39" s="129"/>
      <c r="W39" s="129"/>
      <c r="X39" s="129"/>
      <c r="Y39" s="134"/>
      <c r="Z39" s="163">
        <v>52</v>
      </c>
      <c r="AA39" s="163">
        <v>181</v>
      </c>
      <c r="AB39" s="88"/>
      <c r="AC39"/>
    </row>
    <row r="40" spans="2:29" s="15" customFormat="1" ht="22.5" customHeight="1" x14ac:dyDescent="0.25">
      <c r="B40" s="331">
        <v>34</v>
      </c>
      <c r="C40" s="8" t="s">
        <v>422</v>
      </c>
      <c r="D40" s="129" t="s">
        <v>37</v>
      </c>
      <c r="E40" s="129"/>
      <c r="F40" s="132" t="s">
        <v>37</v>
      </c>
      <c r="G40" s="132"/>
      <c r="H40" s="129"/>
      <c r="I40" s="133" t="s">
        <v>76</v>
      </c>
      <c r="J40" s="129" t="s">
        <v>419</v>
      </c>
      <c r="K40" s="129"/>
      <c r="L40" s="129"/>
      <c r="M40" s="129"/>
      <c r="N40" s="129" t="s">
        <v>37</v>
      </c>
      <c r="O40" s="129"/>
      <c r="P40" s="129"/>
      <c r="Q40" s="129" t="s">
        <v>37</v>
      </c>
      <c r="R40" s="129"/>
      <c r="S40" s="129" t="s">
        <v>37</v>
      </c>
      <c r="T40" s="129"/>
      <c r="U40" s="129" t="s">
        <v>37</v>
      </c>
      <c r="V40" s="129"/>
      <c r="W40" s="129"/>
      <c r="X40" s="129"/>
      <c r="Y40" s="134"/>
      <c r="Z40" s="163">
        <v>51</v>
      </c>
      <c r="AA40" s="163">
        <v>150</v>
      </c>
      <c r="AB40" s="88"/>
      <c r="AC40"/>
    </row>
    <row r="41" spans="2:29" s="15" customFormat="1" ht="22.5" customHeight="1" x14ac:dyDescent="0.25">
      <c r="B41" s="331">
        <v>35</v>
      </c>
      <c r="C41" s="7" t="s">
        <v>242</v>
      </c>
      <c r="D41" s="129" t="s">
        <v>37</v>
      </c>
      <c r="E41" s="129"/>
      <c r="F41" s="129" t="s">
        <v>37</v>
      </c>
      <c r="G41" s="171"/>
      <c r="H41" s="129"/>
      <c r="I41" s="129" t="s">
        <v>76</v>
      </c>
      <c r="J41" s="129" t="s">
        <v>188</v>
      </c>
      <c r="K41" s="129"/>
      <c r="L41" s="129"/>
      <c r="M41" s="129"/>
      <c r="N41" s="129" t="s">
        <v>37</v>
      </c>
      <c r="O41" s="129"/>
      <c r="P41" s="171"/>
      <c r="Q41" s="129" t="s">
        <v>37</v>
      </c>
      <c r="R41" s="171"/>
      <c r="S41" s="129" t="s">
        <v>37</v>
      </c>
      <c r="T41" s="129"/>
      <c r="U41" s="129" t="s">
        <v>37</v>
      </c>
      <c r="V41" s="129"/>
      <c r="W41" s="129"/>
      <c r="X41" s="129"/>
      <c r="Y41" s="134"/>
      <c r="Z41" s="163">
        <v>49</v>
      </c>
      <c r="AA41" s="163">
        <v>172</v>
      </c>
      <c r="AB41" s="88"/>
      <c r="AC41"/>
    </row>
    <row r="42" spans="2:29" s="15" customFormat="1" ht="22.5" customHeight="1" x14ac:dyDescent="0.25">
      <c r="B42" s="331">
        <v>36</v>
      </c>
      <c r="C42" s="7" t="s">
        <v>387</v>
      </c>
      <c r="D42" s="129" t="s">
        <v>37</v>
      </c>
      <c r="E42" s="129"/>
      <c r="F42" s="132" t="s">
        <v>37</v>
      </c>
      <c r="G42" s="132"/>
      <c r="H42" s="129"/>
      <c r="I42" s="133" t="s">
        <v>76</v>
      </c>
      <c r="J42" s="129" t="s">
        <v>188</v>
      </c>
      <c r="K42" s="129"/>
      <c r="L42" s="129"/>
      <c r="M42" s="129"/>
      <c r="N42" s="129" t="s">
        <v>37</v>
      </c>
      <c r="O42" s="129"/>
      <c r="P42" s="129"/>
      <c r="Q42" s="129" t="s">
        <v>37</v>
      </c>
      <c r="R42" s="129"/>
      <c r="S42" s="129" t="s">
        <v>37</v>
      </c>
      <c r="T42" s="129"/>
      <c r="U42" s="129" t="s">
        <v>37</v>
      </c>
      <c r="V42" s="129"/>
      <c r="W42" s="129"/>
      <c r="X42" s="129"/>
      <c r="Y42" s="134"/>
      <c r="Z42" s="163">
        <v>49</v>
      </c>
      <c r="AA42" s="163">
        <v>157</v>
      </c>
      <c r="AB42" s="88"/>
      <c r="AC42"/>
    </row>
    <row r="43" spans="2:29" s="15" customFormat="1" ht="22.5" customHeight="1" x14ac:dyDescent="0.25">
      <c r="B43" s="331">
        <v>37</v>
      </c>
      <c r="C43" s="7" t="s">
        <v>381</v>
      </c>
      <c r="D43" s="129" t="s">
        <v>37</v>
      </c>
      <c r="E43" s="129"/>
      <c r="F43" s="132" t="s">
        <v>37</v>
      </c>
      <c r="G43" s="132"/>
      <c r="H43" s="129"/>
      <c r="I43" s="133" t="s">
        <v>51</v>
      </c>
      <c r="J43" s="129" t="s">
        <v>238</v>
      </c>
      <c r="K43" s="129"/>
      <c r="L43" s="129"/>
      <c r="M43" s="129"/>
      <c r="N43" s="129" t="s">
        <v>37</v>
      </c>
      <c r="O43" s="129"/>
      <c r="P43" s="129"/>
      <c r="Q43" s="129" t="s">
        <v>37</v>
      </c>
      <c r="R43" s="129"/>
      <c r="S43" s="129" t="s">
        <v>37</v>
      </c>
      <c r="T43" s="129"/>
      <c r="U43" s="129" t="s">
        <v>37</v>
      </c>
      <c r="V43" s="129"/>
      <c r="W43" s="129"/>
      <c r="X43" s="129"/>
      <c r="Y43" s="134"/>
      <c r="Z43" s="163">
        <v>44</v>
      </c>
      <c r="AA43" s="163">
        <v>155</v>
      </c>
      <c r="AB43" s="88"/>
      <c r="AC43"/>
    </row>
    <row r="44" spans="2:29" s="15" customFormat="1" ht="22.5" customHeight="1" x14ac:dyDescent="0.25">
      <c r="B44" s="331">
        <v>38</v>
      </c>
      <c r="C44" s="7" t="s">
        <v>408</v>
      </c>
      <c r="D44" s="129" t="s">
        <v>37</v>
      </c>
      <c r="E44" s="129"/>
      <c r="F44" s="132" t="s">
        <v>37</v>
      </c>
      <c r="G44" s="132"/>
      <c r="H44" s="129"/>
      <c r="I44" s="133" t="s">
        <v>57</v>
      </c>
      <c r="J44" s="129" t="s">
        <v>58</v>
      </c>
      <c r="K44" s="129"/>
      <c r="L44" s="129"/>
      <c r="M44" s="129"/>
      <c r="N44" s="129" t="s">
        <v>37</v>
      </c>
      <c r="O44" s="129"/>
      <c r="P44" s="129"/>
      <c r="Q44" s="129" t="s">
        <v>37</v>
      </c>
      <c r="R44" s="129"/>
      <c r="S44" s="129" t="s">
        <v>37</v>
      </c>
      <c r="T44" s="129"/>
      <c r="U44" s="129" t="s">
        <v>37</v>
      </c>
      <c r="V44" s="129"/>
      <c r="W44" s="129"/>
      <c r="X44" s="129"/>
      <c r="Y44" s="134"/>
      <c r="Z44" s="163">
        <v>34</v>
      </c>
      <c r="AA44" s="163">
        <v>88</v>
      </c>
      <c r="AB44" s="88"/>
      <c r="AC44"/>
    </row>
    <row r="45" spans="2:29" s="15" customFormat="1" ht="22.5" customHeight="1" x14ac:dyDescent="0.25">
      <c r="B45" s="331">
        <v>39</v>
      </c>
      <c r="C45" s="7" t="s">
        <v>379</v>
      </c>
      <c r="D45" s="129" t="s">
        <v>37</v>
      </c>
      <c r="E45" s="129"/>
      <c r="F45" s="129" t="s">
        <v>37</v>
      </c>
      <c r="G45" s="129"/>
      <c r="H45" s="129"/>
      <c r="I45" s="129" t="s">
        <v>76</v>
      </c>
      <c r="J45" s="129" t="s">
        <v>188</v>
      </c>
      <c r="K45" s="129"/>
      <c r="L45" s="129"/>
      <c r="M45" s="129"/>
      <c r="N45" s="129" t="s">
        <v>37</v>
      </c>
      <c r="O45" s="129"/>
      <c r="P45" s="129"/>
      <c r="Q45" s="129" t="s">
        <v>37</v>
      </c>
      <c r="R45" s="129"/>
      <c r="S45" s="129" t="s">
        <v>37</v>
      </c>
      <c r="T45" s="129" t="s">
        <v>37</v>
      </c>
      <c r="U45" s="129" t="s">
        <v>37</v>
      </c>
      <c r="V45" s="129"/>
      <c r="W45" s="129"/>
      <c r="X45" s="129"/>
      <c r="Y45" s="134"/>
      <c r="Z45" s="163">
        <v>32</v>
      </c>
      <c r="AA45" s="163">
        <v>106</v>
      </c>
      <c r="AB45" s="88"/>
      <c r="AC45"/>
    </row>
    <row r="46" spans="2:29" s="15" customFormat="1" ht="22.5" customHeight="1" x14ac:dyDescent="0.25">
      <c r="B46" s="331">
        <v>40</v>
      </c>
      <c r="C46" s="7" t="s">
        <v>104</v>
      </c>
      <c r="D46" s="129" t="s">
        <v>37</v>
      </c>
      <c r="E46" s="129"/>
      <c r="F46" s="129" t="s">
        <v>37</v>
      </c>
      <c r="G46" s="129"/>
      <c r="H46" s="129"/>
      <c r="I46" s="129" t="s">
        <v>76</v>
      </c>
      <c r="J46" s="129" t="s">
        <v>188</v>
      </c>
      <c r="K46" s="129"/>
      <c r="L46" s="129"/>
      <c r="M46" s="129"/>
      <c r="N46" s="129" t="s">
        <v>37</v>
      </c>
      <c r="O46" s="129"/>
      <c r="P46" s="129"/>
      <c r="Q46" s="129" t="s">
        <v>37</v>
      </c>
      <c r="R46" s="129"/>
      <c r="S46" s="129" t="s">
        <v>37</v>
      </c>
      <c r="T46" s="129" t="s">
        <v>37</v>
      </c>
      <c r="U46" s="129" t="s">
        <v>37</v>
      </c>
      <c r="V46" s="129"/>
      <c r="W46" s="129"/>
      <c r="X46" s="129"/>
      <c r="Y46" s="134"/>
      <c r="Z46" s="163">
        <v>29</v>
      </c>
      <c r="AA46" s="163">
        <v>86</v>
      </c>
      <c r="AB46" s="88"/>
      <c r="AC46"/>
    </row>
    <row r="47" spans="2:29" s="15" customFormat="1" ht="22.5" customHeight="1" x14ac:dyDescent="0.25">
      <c r="B47" s="331">
        <v>41</v>
      </c>
      <c r="C47" s="7" t="s">
        <v>390</v>
      </c>
      <c r="D47" s="129" t="s">
        <v>37</v>
      </c>
      <c r="E47" s="129"/>
      <c r="F47" s="132" t="s">
        <v>37</v>
      </c>
      <c r="G47" s="132"/>
      <c r="H47" s="129"/>
      <c r="I47" s="133" t="s">
        <v>76</v>
      </c>
      <c r="J47" s="129" t="s">
        <v>188</v>
      </c>
      <c r="K47" s="129"/>
      <c r="L47" s="129"/>
      <c r="M47" s="129"/>
      <c r="N47" s="129" t="s">
        <v>37</v>
      </c>
      <c r="O47" s="129"/>
      <c r="P47" s="129"/>
      <c r="Q47" s="129" t="s">
        <v>37</v>
      </c>
      <c r="R47" s="129"/>
      <c r="S47" s="129" t="s">
        <v>37</v>
      </c>
      <c r="T47" s="129"/>
      <c r="U47" s="129" t="s">
        <v>37</v>
      </c>
      <c r="V47" s="129"/>
      <c r="W47" s="129"/>
      <c r="X47" s="129"/>
      <c r="Y47" s="134"/>
      <c r="Z47" s="163">
        <v>25</v>
      </c>
      <c r="AA47" s="163">
        <v>95</v>
      </c>
      <c r="AB47" s="88"/>
      <c r="AC47"/>
    </row>
    <row r="48" spans="2:29" s="15" customFormat="1" ht="22.5" customHeight="1" x14ac:dyDescent="0.25">
      <c r="B48" s="331">
        <v>42</v>
      </c>
      <c r="C48" s="7" t="s">
        <v>382</v>
      </c>
      <c r="D48" s="129" t="s">
        <v>37</v>
      </c>
      <c r="E48" s="129"/>
      <c r="F48" s="132" t="s">
        <v>37</v>
      </c>
      <c r="G48" s="132"/>
      <c r="H48" s="129"/>
      <c r="I48" s="167" t="s">
        <v>76</v>
      </c>
      <c r="J48" s="165" t="s">
        <v>188</v>
      </c>
      <c r="K48" s="129"/>
      <c r="L48" s="129"/>
      <c r="M48" s="129"/>
      <c r="N48" s="165" t="s">
        <v>37</v>
      </c>
      <c r="O48" s="129"/>
      <c r="P48" s="129"/>
      <c r="Q48" s="165" t="s">
        <v>37</v>
      </c>
      <c r="R48" s="129"/>
      <c r="S48" s="165" t="s">
        <v>37</v>
      </c>
      <c r="T48" s="129" t="s">
        <v>37</v>
      </c>
      <c r="U48" s="165"/>
      <c r="V48" s="129"/>
      <c r="W48" s="129"/>
      <c r="X48" s="129"/>
      <c r="Y48" s="134"/>
      <c r="Z48" s="163">
        <v>24</v>
      </c>
      <c r="AA48" s="163">
        <v>79</v>
      </c>
      <c r="AB48" s="88"/>
      <c r="AC48"/>
    </row>
    <row r="49" spans="1:29" s="15" customFormat="1" ht="22.5" customHeight="1" x14ac:dyDescent="0.4">
      <c r="A49" s="23"/>
      <c r="B49" s="331">
        <v>43</v>
      </c>
      <c r="C49" s="7" t="s">
        <v>384</v>
      </c>
      <c r="D49" s="129" t="s">
        <v>37</v>
      </c>
      <c r="E49" s="129"/>
      <c r="F49" s="132" t="s">
        <v>37</v>
      </c>
      <c r="G49" s="132"/>
      <c r="H49" s="129"/>
      <c r="I49" s="167" t="s">
        <v>76</v>
      </c>
      <c r="J49" s="165" t="s">
        <v>2014</v>
      </c>
      <c r="K49" s="129"/>
      <c r="L49" s="129"/>
      <c r="M49" s="129"/>
      <c r="N49" s="165" t="s">
        <v>37</v>
      </c>
      <c r="O49" s="129"/>
      <c r="P49" s="129"/>
      <c r="Q49" s="129" t="s">
        <v>37</v>
      </c>
      <c r="R49" s="129"/>
      <c r="S49" s="129"/>
      <c r="T49" s="129"/>
      <c r="U49" s="129"/>
      <c r="V49" s="129"/>
      <c r="W49" s="129"/>
      <c r="X49" s="129"/>
      <c r="Y49" s="129"/>
      <c r="Z49" s="129">
        <v>22</v>
      </c>
      <c r="AA49" s="129">
        <v>74</v>
      </c>
      <c r="AB49" s="88"/>
      <c r="AC49"/>
    </row>
    <row r="50" spans="1:29" ht="22.5" customHeight="1" x14ac:dyDescent="0.5">
      <c r="B50" s="331">
        <v>44</v>
      </c>
      <c r="C50" s="7" t="s">
        <v>295</v>
      </c>
      <c r="D50" s="129" t="s">
        <v>37</v>
      </c>
      <c r="E50" s="129"/>
      <c r="F50" s="132" t="s">
        <v>37</v>
      </c>
      <c r="G50" s="132"/>
      <c r="H50" s="129"/>
      <c r="I50" s="167" t="s">
        <v>76</v>
      </c>
      <c r="J50" s="165" t="s">
        <v>2014</v>
      </c>
      <c r="K50" s="129"/>
      <c r="L50" s="129"/>
      <c r="M50" s="129"/>
      <c r="N50" s="165" t="s">
        <v>37</v>
      </c>
      <c r="O50" s="129"/>
      <c r="P50" s="129"/>
      <c r="Q50" s="129" t="s">
        <v>37</v>
      </c>
      <c r="R50" s="129"/>
      <c r="S50" s="129"/>
      <c r="T50" s="129"/>
      <c r="U50" s="129"/>
      <c r="V50" s="129"/>
      <c r="W50" s="129"/>
      <c r="X50" s="129"/>
      <c r="Y50" s="129"/>
      <c r="Z50" s="129">
        <v>20</v>
      </c>
      <c r="AA50" s="129">
        <v>68</v>
      </c>
      <c r="AB50" s="88"/>
      <c r="AC50"/>
    </row>
    <row r="51" spans="1:29" ht="22.5" customHeight="1" x14ac:dyDescent="0.5">
      <c r="B51" s="331">
        <v>45</v>
      </c>
      <c r="C51" s="7" t="s">
        <v>401</v>
      </c>
      <c r="D51" s="315" t="s">
        <v>37</v>
      </c>
      <c r="E51" s="315"/>
      <c r="F51" s="316" t="s">
        <v>37</v>
      </c>
      <c r="G51" s="316"/>
      <c r="H51" s="315"/>
      <c r="I51" s="317" t="s">
        <v>76</v>
      </c>
      <c r="J51" s="318" t="s">
        <v>2014</v>
      </c>
      <c r="K51" s="315"/>
      <c r="L51" s="315"/>
      <c r="M51" s="315"/>
      <c r="N51" s="318" t="s">
        <v>37</v>
      </c>
      <c r="O51" s="315"/>
      <c r="P51" s="315"/>
      <c r="Q51" s="315" t="s">
        <v>37</v>
      </c>
      <c r="R51" s="315"/>
      <c r="S51" s="315"/>
      <c r="T51" s="315"/>
      <c r="U51" s="315"/>
      <c r="V51" s="315"/>
      <c r="W51" s="315"/>
      <c r="X51" s="315"/>
      <c r="Y51" s="315"/>
      <c r="Z51" s="315">
        <v>2</v>
      </c>
      <c r="AA51" s="315">
        <v>9</v>
      </c>
      <c r="AB51" s="88"/>
      <c r="AC51"/>
    </row>
    <row r="52" spans="1:29" ht="22.5" customHeight="1" x14ac:dyDescent="0.5">
      <c r="B52" s="331">
        <v>46</v>
      </c>
      <c r="C52" s="7" t="s">
        <v>405</v>
      </c>
      <c r="D52" s="315" t="s">
        <v>37</v>
      </c>
      <c r="E52" s="315"/>
      <c r="F52" s="316" t="s">
        <v>37</v>
      </c>
      <c r="G52" s="316"/>
      <c r="H52" s="315"/>
      <c r="I52" s="317" t="s">
        <v>76</v>
      </c>
      <c r="J52" s="318" t="s">
        <v>2014</v>
      </c>
      <c r="K52" s="315"/>
      <c r="L52" s="315"/>
      <c r="M52" s="315"/>
      <c r="N52" s="318" t="s">
        <v>37</v>
      </c>
      <c r="O52" s="315"/>
      <c r="P52" s="315"/>
      <c r="Q52" s="315" t="s">
        <v>37</v>
      </c>
      <c r="R52" s="315"/>
      <c r="S52" s="315"/>
      <c r="T52" s="315"/>
      <c r="U52" s="315"/>
      <c r="V52" s="315"/>
      <c r="W52" s="315"/>
      <c r="X52" s="315"/>
      <c r="Y52" s="315"/>
      <c r="Z52" s="315">
        <v>1</v>
      </c>
      <c r="AA52" s="315">
        <v>2</v>
      </c>
      <c r="AB52" s="88"/>
      <c r="AC52"/>
    </row>
    <row r="53" spans="1:29" ht="22.5" customHeight="1" x14ac:dyDescent="0.5">
      <c r="B53" s="331">
        <v>47</v>
      </c>
      <c r="C53" s="7" t="s">
        <v>383</v>
      </c>
      <c r="D53" s="315" t="s">
        <v>37</v>
      </c>
      <c r="E53" s="315"/>
      <c r="F53" s="316" t="s">
        <v>37</v>
      </c>
      <c r="G53" s="316"/>
      <c r="H53" s="315"/>
      <c r="I53" s="316" t="s">
        <v>76</v>
      </c>
      <c r="J53" s="316" t="s">
        <v>2014</v>
      </c>
      <c r="K53" s="315"/>
      <c r="L53" s="315"/>
      <c r="M53" s="315"/>
      <c r="N53" s="315" t="s">
        <v>37</v>
      </c>
      <c r="O53" s="315"/>
      <c r="P53" s="315"/>
      <c r="Q53" s="315" t="s">
        <v>37</v>
      </c>
      <c r="R53" s="315"/>
      <c r="S53" s="315"/>
      <c r="T53" s="315"/>
      <c r="U53" s="315"/>
      <c r="V53" s="315"/>
      <c r="W53" s="315"/>
      <c r="X53" s="315"/>
      <c r="Y53" s="315"/>
      <c r="Z53" s="315">
        <v>1</v>
      </c>
      <c r="AA53" s="315">
        <v>1</v>
      </c>
      <c r="AB53" s="88"/>
      <c r="AC53"/>
    </row>
    <row r="54" spans="1:29" x14ac:dyDescent="0.5"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 s="31"/>
      <c r="AA54" s="31"/>
      <c r="AB54" s="88"/>
      <c r="AC54"/>
    </row>
    <row r="55" spans="1:29" x14ac:dyDescent="0.5"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 s="31"/>
      <c r="AA55" s="31"/>
      <c r="AB55" s="88"/>
      <c r="AC55"/>
    </row>
    <row r="56" spans="1:29" x14ac:dyDescent="0.5"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AB56" s="88"/>
      <c r="AC56"/>
    </row>
    <row r="57" spans="1:29" x14ac:dyDescent="0.5"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AB57" s="88"/>
      <c r="AC57"/>
    </row>
    <row r="58" spans="1:29" x14ac:dyDescent="0.5"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AB58" s="88"/>
      <c r="AC58"/>
    </row>
    <row r="59" spans="1:29" x14ac:dyDescent="0.5"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AB59" s="88"/>
      <c r="AC59"/>
    </row>
    <row r="60" spans="1:29" x14ac:dyDescent="0.5"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AB60" s="88"/>
      <c r="AC60"/>
    </row>
    <row r="61" spans="1:29" x14ac:dyDescent="0.5"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AB61" s="88"/>
      <c r="AC61"/>
    </row>
    <row r="62" spans="1:29" x14ac:dyDescent="0.5"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AB62" s="88"/>
      <c r="AC62"/>
    </row>
    <row r="63" spans="1:29" x14ac:dyDescent="0.5"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AB63" s="88"/>
      <c r="AC63"/>
    </row>
    <row r="64" spans="1:29" x14ac:dyDescent="0.5"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AB64" s="88"/>
      <c r="AC64"/>
    </row>
    <row r="65" spans="4:29" x14ac:dyDescent="0.5"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AB65" s="88"/>
      <c r="AC65"/>
    </row>
    <row r="66" spans="4:29" x14ac:dyDescent="0.5"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AB66" s="88"/>
      <c r="AC66"/>
    </row>
    <row r="67" spans="4:29" x14ac:dyDescent="0.5"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AB67" s="88"/>
      <c r="AC67"/>
    </row>
    <row r="68" spans="4:29" x14ac:dyDescent="0.5"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AB68" s="88"/>
      <c r="AC68"/>
    </row>
    <row r="69" spans="4:29" x14ac:dyDescent="0.5"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AB69" s="88"/>
      <c r="AC69"/>
    </row>
    <row r="70" spans="4:29" x14ac:dyDescent="0.5"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AB70" s="88"/>
      <c r="AC70"/>
    </row>
    <row r="71" spans="4:29" x14ac:dyDescent="0.5"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AB71" s="88"/>
      <c r="AC71"/>
    </row>
    <row r="72" spans="4:29" x14ac:dyDescent="0.5"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AB72" s="88"/>
      <c r="AC72"/>
    </row>
    <row r="73" spans="4:29" x14ac:dyDescent="0.5"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AB73" s="88"/>
      <c r="AC73"/>
    </row>
    <row r="74" spans="4:29" x14ac:dyDescent="0.5"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AB74" s="88"/>
      <c r="AC74"/>
    </row>
    <row r="75" spans="4:29" x14ac:dyDescent="0.5"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AB75" s="88"/>
      <c r="AC75"/>
    </row>
    <row r="76" spans="4:29" x14ac:dyDescent="0.5"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AB76" s="88"/>
      <c r="AC76"/>
    </row>
    <row r="77" spans="4:29" x14ac:dyDescent="0.5"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AB77" s="88"/>
      <c r="AC77"/>
    </row>
    <row r="78" spans="4:29" x14ac:dyDescent="0.5"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AB78" s="88"/>
      <c r="AC78"/>
    </row>
    <row r="79" spans="4:29" x14ac:dyDescent="0.5"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AB79" s="88"/>
      <c r="AC79"/>
    </row>
    <row r="80" spans="4:29" x14ac:dyDescent="0.5"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AB80" s="88"/>
      <c r="AC80"/>
    </row>
    <row r="81" spans="4:29" x14ac:dyDescent="0.5"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AB81" s="88"/>
      <c r="AC81"/>
    </row>
    <row r="82" spans="4:29" x14ac:dyDescent="0.5"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AB82" s="88"/>
      <c r="AC82"/>
    </row>
    <row r="83" spans="4:29" x14ac:dyDescent="0.5"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AB83" s="88"/>
      <c r="AC83"/>
    </row>
    <row r="84" spans="4:29" x14ac:dyDescent="0.5"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AB84" s="88"/>
      <c r="AC84"/>
    </row>
    <row r="85" spans="4:29" x14ac:dyDescent="0.5"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AB85" s="88"/>
      <c r="AC85"/>
    </row>
    <row r="86" spans="4:29" x14ac:dyDescent="0.5"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AB86" s="88"/>
      <c r="AC86"/>
    </row>
    <row r="87" spans="4:29" x14ac:dyDescent="0.5"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AB87" s="88"/>
      <c r="AC87"/>
    </row>
    <row r="88" spans="4:29" x14ac:dyDescent="0.5"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AB88" s="88"/>
      <c r="AC88"/>
    </row>
    <row r="89" spans="4:29" x14ac:dyDescent="0.5"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AB89" s="88"/>
      <c r="AC89"/>
    </row>
    <row r="90" spans="4:29" x14ac:dyDescent="0.5"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AB90" s="88"/>
      <c r="AC90"/>
    </row>
    <row r="91" spans="4:29" x14ac:dyDescent="0.5"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AB91" s="88"/>
      <c r="AC91"/>
    </row>
    <row r="92" spans="4:29" x14ac:dyDescent="0.5"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AB92" s="88"/>
      <c r="AC92"/>
    </row>
    <row r="93" spans="4:29" x14ac:dyDescent="0.5"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AB93" s="88"/>
      <c r="AC93"/>
    </row>
    <row r="94" spans="4:29" x14ac:dyDescent="0.5"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AB94" s="88"/>
      <c r="AC94"/>
    </row>
    <row r="95" spans="4:29" x14ac:dyDescent="0.5"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AB95" s="88"/>
      <c r="AC95"/>
    </row>
  </sheetData>
  <sortState ref="C8:AA59">
    <sortCondition descending="1" ref="Z8:Z59"/>
    <sortCondition descending="1" ref="AA8:AA59"/>
  </sortState>
  <mergeCells count="20">
    <mergeCell ref="B3:Y3"/>
    <mergeCell ref="B4:B6"/>
    <mergeCell ref="C4:C6"/>
    <mergeCell ref="D4:E5"/>
    <mergeCell ref="B1:Y1"/>
    <mergeCell ref="B2:H2"/>
    <mergeCell ref="I2:N2"/>
    <mergeCell ref="O2:S2"/>
    <mergeCell ref="T2:Y2"/>
    <mergeCell ref="F4:H5"/>
    <mergeCell ref="I4:J5"/>
    <mergeCell ref="K4:L5"/>
    <mergeCell ref="M4:M6"/>
    <mergeCell ref="N4:O5"/>
    <mergeCell ref="AC4:AC5"/>
    <mergeCell ref="P4:P5"/>
    <mergeCell ref="Q4:R5"/>
    <mergeCell ref="S4:U5"/>
    <mergeCell ref="V4:W5"/>
    <mergeCell ref="X4:Y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rightToLeft="1" workbookViewId="0">
      <pane ySplit="6" topLeftCell="A7" activePane="bottomLeft" state="frozen"/>
      <selection pane="bottomLeft" activeCell="D7" sqref="D7"/>
    </sheetView>
  </sheetViews>
  <sheetFormatPr defaultColWidth="9" defaultRowHeight="19.5" x14ac:dyDescent="0.5"/>
  <cols>
    <col min="1" max="1" width="3.28515625" style="1" customWidth="1"/>
    <col min="2" max="2" width="4.42578125" style="3" customWidth="1"/>
    <col min="3" max="3" width="11.7109375" style="3" customWidth="1"/>
    <col min="4" max="7" width="4.140625" style="3" customWidth="1"/>
    <col min="8" max="8" width="4.140625" style="2" customWidth="1"/>
    <col min="9" max="9" width="6.42578125" style="3" customWidth="1"/>
    <col min="10" max="10" width="9.28515625" style="3" customWidth="1"/>
    <col min="11" max="12" width="6.42578125" style="3" customWidth="1"/>
    <col min="13" max="13" width="4.42578125" style="3" customWidth="1"/>
    <col min="14" max="15" width="3.7109375" style="3" customWidth="1"/>
    <col min="16" max="16" width="7.7109375" style="3" customWidth="1"/>
    <col min="17" max="21" width="5" style="3" customWidth="1"/>
    <col min="22" max="26" width="4.42578125" style="3" customWidth="1"/>
    <col min="27" max="27" width="5.28515625" style="3" customWidth="1"/>
    <col min="28" max="28" width="4.7109375" style="31" customWidth="1"/>
    <col min="29" max="29" width="4" style="3" customWidth="1"/>
    <col min="30" max="16384" width="9" style="3"/>
  </cols>
  <sheetData>
    <row r="1" spans="1:29" ht="14.25" customHeight="1" x14ac:dyDescent="0.25">
      <c r="A1" s="3"/>
      <c r="B1" s="383" t="s">
        <v>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28">
        <f>SUM(Z2:Z3)</f>
        <v>75</v>
      </c>
      <c r="AA1" s="128" t="s">
        <v>994</v>
      </c>
    </row>
    <row r="2" spans="1:29" s="12" customFormat="1" ht="14.25" customHeight="1" x14ac:dyDescent="0.25">
      <c r="B2" s="357" t="s">
        <v>269</v>
      </c>
      <c r="C2" s="357"/>
      <c r="D2" s="357"/>
      <c r="E2" s="357"/>
      <c r="F2" s="357"/>
      <c r="G2" s="357"/>
      <c r="H2" s="357"/>
      <c r="I2" s="357" t="s">
        <v>270</v>
      </c>
      <c r="J2" s="357"/>
      <c r="K2" s="357"/>
      <c r="L2" s="357"/>
      <c r="M2" s="357"/>
      <c r="N2" s="357"/>
      <c r="O2" s="358" t="s">
        <v>271</v>
      </c>
      <c r="P2" s="358"/>
      <c r="Q2" s="358"/>
      <c r="R2" s="358"/>
      <c r="S2" s="358"/>
      <c r="T2" s="358" t="s">
        <v>4</v>
      </c>
      <c r="U2" s="358"/>
      <c r="V2" s="358"/>
      <c r="W2" s="358"/>
      <c r="X2" s="358"/>
      <c r="Y2" s="358"/>
      <c r="Z2" s="128">
        <f>COUNTIF(Z7:Z81,"&lt;20")</f>
        <v>7</v>
      </c>
      <c r="AA2" s="128" t="s">
        <v>1936</v>
      </c>
      <c r="AB2" s="31"/>
    </row>
    <row r="3" spans="1:29" ht="22.15" customHeight="1" x14ac:dyDescent="0.25">
      <c r="A3" s="3"/>
      <c r="B3" s="383" t="s">
        <v>423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138">
        <f>COUNTIF(Z7:Z81,"&gt;=20")</f>
        <v>68</v>
      </c>
      <c r="AA3" s="128" t="s">
        <v>1938</v>
      </c>
      <c r="AB3" s="3"/>
    </row>
    <row r="4" spans="1:29" s="114" customFormat="1" ht="33.6" customHeight="1" x14ac:dyDescent="0.25">
      <c r="B4" s="374" t="s">
        <v>6</v>
      </c>
      <c r="C4" s="374" t="s">
        <v>7</v>
      </c>
      <c r="D4" s="348" t="s">
        <v>8</v>
      </c>
      <c r="E4" s="349"/>
      <c r="F4" s="348" t="s">
        <v>135</v>
      </c>
      <c r="G4" s="369"/>
      <c r="H4" s="349"/>
      <c r="I4" s="377" t="s">
        <v>10</v>
      </c>
      <c r="J4" s="378"/>
      <c r="K4" s="348" t="s">
        <v>11</v>
      </c>
      <c r="L4" s="349"/>
      <c r="M4" s="352" t="s">
        <v>12</v>
      </c>
      <c r="N4" s="348" t="s">
        <v>13</v>
      </c>
      <c r="O4" s="349"/>
      <c r="P4" s="352" t="s">
        <v>14</v>
      </c>
      <c r="Q4" s="348" t="s">
        <v>15</v>
      </c>
      <c r="R4" s="349"/>
      <c r="S4" s="348" t="s">
        <v>16</v>
      </c>
      <c r="T4" s="369"/>
      <c r="U4" s="349"/>
      <c r="V4" s="348" t="s">
        <v>17</v>
      </c>
      <c r="W4" s="349"/>
      <c r="X4" s="348" t="s">
        <v>18</v>
      </c>
      <c r="Y4" s="349"/>
      <c r="Z4" s="147">
        <f>COUNTIF(Q75:Q81,"*")</f>
        <v>5</v>
      </c>
      <c r="AA4" s="147" t="s">
        <v>1936</v>
      </c>
      <c r="AB4" s="148" t="s">
        <v>994</v>
      </c>
      <c r="AC4" s="390" t="s">
        <v>1941</v>
      </c>
    </row>
    <row r="5" spans="1:29" s="5" customFormat="1" ht="45.6" customHeight="1" x14ac:dyDescent="0.25">
      <c r="B5" s="375"/>
      <c r="C5" s="375"/>
      <c r="D5" s="350"/>
      <c r="E5" s="351"/>
      <c r="F5" s="350"/>
      <c r="G5" s="370"/>
      <c r="H5" s="351"/>
      <c r="I5" s="379"/>
      <c r="J5" s="380"/>
      <c r="K5" s="350"/>
      <c r="L5" s="351"/>
      <c r="M5" s="353"/>
      <c r="N5" s="350"/>
      <c r="O5" s="351"/>
      <c r="P5" s="354"/>
      <c r="Q5" s="350"/>
      <c r="R5" s="351"/>
      <c r="S5" s="350"/>
      <c r="T5" s="370"/>
      <c r="U5" s="351"/>
      <c r="V5" s="350"/>
      <c r="W5" s="351"/>
      <c r="X5" s="350"/>
      <c r="Y5" s="351"/>
      <c r="Z5" s="147">
        <f>COUNTIF(D7:D74,"*")</f>
        <v>68</v>
      </c>
      <c r="AA5" s="147" t="s">
        <v>1938</v>
      </c>
      <c r="AB5" s="149">
        <f>SUM(Z4:AA5)</f>
        <v>73</v>
      </c>
      <c r="AC5" s="390"/>
    </row>
    <row r="6" spans="1:29" s="5" customFormat="1" ht="60.75" customHeight="1" x14ac:dyDescent="0.25">
      <c r="B6" s="376"/>
      <c r="C6" s="376"/>
      <c r="D6" s="113" t="s">
        <v>19</v>
      </c>
      <c r="E6" s="112" t="s">
        <v>20</v>
      </c>
      <c r="F6" s="112" t="s">
        <v>21</v>
      </c>
      <c r="G6" s="112" t="s">
        <v>22</v>
      </c>
      <c r="H6" s="112" t="s">
        <v>23</v>
      </c>
      <c r="I6" s="113" t="s">
        <v>24</v>
      </c>
      <c r="J6" s="113" t="s">
        <v>25</v>
      </c>
      <c r="K6" s="113" t="s">
        <v>26</v>
      </c>
      <c r="L6" s="113" t="s">
        <v>27</v>
      </c>
      <c r="M6" s="354"/>
      <c r="N6" s="113" t="s">
        <v>20</v>
      </c>
      <c r="O6" s="113" t="s">
        <v>19</v>
      </c>
      <c r="P6" s="112" t="s">
        <v>28</v>
      </c>
      <c r="Q6" s="112" t="s">
        <v>29</v>
      </c>
      <c r="R6" s="112" t="s">
        <v>30</v>
      </c>
      <c r="S6" s="112" t="s">
        <v>31</v>
      </c>
      <c r="T6" s="112" t="s">
        <v>32</v>
      </c>
      <c r="U6" s="112" t="s">
        <v>33</v>
      </c>
      <c r="V6" s="113" t="s">
        <v>19</v>
      </c>
      <c r="W6" s="113" t="s">
        <v>20</v>
      </c>
      <c r="X6" s="113" t="s">
        <v>19</v>
      </c>
      <c r="Y6" s="113" t="s">
        <v>20</v>
      </c>
      <c r="Z6" s="104" t="s">
        <v>34</v>
      </c>
      <c r="AA6" s="104" t="s">
        <v>35</v>
      </c>
      <c r="AB6" s="31"/>
    </row>
    <row r="7" spans="1:29" s="15" customFormat="1" ht="21" customHeight="1" x14ac:dyDescent="0.25">
      <c r="B7" s="19">
        <v>1</v>
      </c>
      <c r="C7" s="20" t="s">
        <v>433</v>
      </c>
      <c r="D7" s="129" t="s">
        <v>37</v>
      </c>
      <c r="E7" s="129"/>
      <c r="F7" s="129" t="s">
        <v>37</v>
      </c>
      <c r="G7" s="129"/>
      <c r="H7" s="129"/>
      <c r="I7" s="129" t="s">
        <v>51</v>
      </c>
      <c r="J7" s="129" t="s">
        <v>428</v>
      </c>
      <c r="K7" s="129"/>
      <c r="L7" s="129"/>
      <c r="M7" s="129"/>
      <c r="N7" s="129" t="s">
        <v>37</v>
      </c>
      <c r="O7" s="129"/>
      <c r="P7" s="129"/>
      <c r="Q7" s="129" t="s">
        <v>37</v>
      </c>
      <c r="R7" s="129"/>
      <c r="S7" s="129" t="s">
        <v>37</v>
      </c>
      <c r="T7" s="129" t="s">
        <v>37</v>
      </c>
      <c r="U7" s="129" t="s">
        <v>37</v>
      </c>
      <c r="V7" s="129"/>
      <c r="W7" s="129"/>
      <c r="X7" s="129"/>
      <c r="Y7" s="129"/>
      <c r="Z7" s="129">
        <v>1208</v>
      </c>
      <c r="AA7" s="129">
        <v>4092</v>
      </c>
      <c r="AB7" s="31"/>
    </row>
    <row r="8" spans="1:29" s="15" customFormat="1" ht="21" customHeight="1" x14ac:dyDescent="0.25">
      <c r="B8" s="19">
        <v>2</v>
      </c>
      <c r="C8" s="20" t="s">
        <v>211</v>
      </c>
      <c r="D8" s="129" t="s">
        <v>37</v>
      </c>
      <c r="E8" s="129"/>
      <c r="F8" s="129" t="s">
        <v>37</v>
      </c>
      <c r="G8" s="129"/>
      <c r="H8" s="129"/>
      <c r="I8" s="129" t="s">
        <v>51</v>
      </c>
      <c r="J8" s="129" t="s">
        <v>291</v>
      </c>
      <c r="K8" s="129">
        <v>15</v>
      </c>
      <c r="L8" s="129"/>
      <c r="M8" s="129"/>
      <c r="N8" s="129" t="s">
        <v>37</v>
      </c>
      <c r="O8" s="129"/>
      <c r="P8" s="129"/>
      <c r="Q8" s="129" t="s">
        <v>37</v>
      </c>
      <c r="R8" s="129"/>
      <c r="S8" s="129" t="s">
        <v>37</v>
      </c>
      <c r="T8" s="129" t="s">
        <v>37</v>
      </c>
      <c r="U8" s="139" t="s">
        <v>37</v>
      </c>
      <c r="V8" s="139"/>
      <c r="W8" s="139"/>
      <c r="X8" s="139"/>
      <c r="Y8" s="139"/>
      <c r="Z8" s="129">
        <v>782</v>
      </c>
      <c r="AA8" s="129">
        <v>2802</v>
      </c>
      <c r="AB8" s="31"/>
    </row>
    <row r="9" spans="1:29" s="15" customFormat="1" ht="21" customHeight="1" x14ac:dyDescent="0.25">
      <c r="B9" s="19">
        <v>3</v>
      </c>
      <c r="C9" s="20" t="s">
        <v>447</v>
      </c>
      <c r="D9" s="129" t="s">
        <v>37</v>
      </c>
      <c r="E9" s="129"/>
      <c r="F9" s="129" t="s">
        <v>37</v>
      </c>
      <c r="G9" s="129"/>
      <c r="H9" s="129"/>
      <c r="I9" s="129" t="s">
        <v>76</v>
      </c>
      <c r="J9" s="129" t="s">
        <v>1944</v>
      </c>
      <c r="K9" s="129"/>
      <c r="L9" s="129"/>
      <c r="M9" s="129"/>
      <c r="N9" s="129" t="s">
        <v>37</v>
      </c>
      <c r="O9" s="129"/>
      <c r="P9" s="129"/>
      <c r="Q9" s="129" t="s">
        <v>37</v>
      </c>
      <c r="R9" s="129"/>
      <c r="S9" s="129" t="s">
        <v>37</v>
      </c>
      <c r="T9" s="129" t="s">
        <v>37</v>
      </c>
      <c r="U9" s="129" t="s">
        <v>37</v>
      </c>
      <c r="V9" s="129"/>
      <c r="W9" s="129"/>
      <c r="X9" s="129"/>
      <c r="Y9" s="129"/>
      <c r="Z9" s="129">
        <v>558</v>
      </c>
      <c r="AA9" s="129">
        <v>1914</v>
      </c>
      <c r="AB9" s="31"/>
    </row>
    <row r="10" spans="1:29" s="15" customFormat="1" ht="21" customHeight="1" x14ac:dyDescent="0.25">
      <c r="B10" s="19">
        <v>4</v>
      </c>
      <c r="C10" s="20" t="s">
        <v>476</v>
      </c>
      <c r="D10" s="129" t="s">
        <v>37</v>
      </c>
      <c r="E10" s="139"/>
      <c r="F10" s="129" t="s">
        <v>37</v>
      </c>
      <c r="G10" s="139"/>
      <c r="H10" s="139"/>
      <c r="I10" s="139" t="s">
        <v>86</v>
      </c>
      <c r="J10" s="139" t="s">
        <v>438</v>
      </c>
      <c r="K10" s="139"/>
      <c r="L10" s="139"/>
      <c r="M10" s="139"/>
      <c r="N10" s="129" t="s">
        <v>37</v>
      </c>
      <c r="O10" s="139"/>
      <c r="P10" s="139"/>
      <c r="Q10" s="129" t="s">
        <v>37</v>
      </c>
      <c r="R10" s="139"/>
      <c r="S10" s="139" t="s">
        <v>37</v>
      </c>
      <c r="T10" s="139"/>
      <c r="U10" s="139" t="s">
        <v>37</v>
      </c>
      <c r="V10" s="139"/>
      <c r="W10" s="139"/>
      <c r="X10" s="139"/>
      <c r="Y10" s="139"/>
      <c r="Z10" s="129">
        <v>515</v>
      </c>
      <c r="AA10" s="129">
        <v>1875</v>
      </c>
      <c r="AB10" s="31"/>
    </row>
    <row r="11" spans="1:29" s="15" customFormat="1" ht="21" customHeight="1" x14ac:dyDescent="0.25">
      <c r="B11" s="19">
        <v>5</v>
      </c>
      <c r="C11" s="20" t="s">
        <v>480</v>
      </c>
      <c r="D11" s="139" t="s">
        <v>37</v>
      </c>
      <c r="E11" s="139"/>
      <c r="F11" s="139" t="s">
        <v>37</v>
      </c>
      <c r="G11" s="139"/>
      <c r="H11" s="139"/>
      <c r="I11" s="139" t="s">
        <v>76</v>
      </c>
      <c r="J11" s="139" t="s">
        <v>1944</v>
      </c>
      <c r="K11" s="139"/>
      <c r="L11" s="139"/>
      <c r="M11" s="139"/>
      <c r="N11" s="139" t="s">
        <v>37</v>
      </c>
      <c r="O11" s="139"/>
      <c r="P11" s="139"/>
      <c r="Q11" s="139" t="s">
        <v>37</v>
      </c>
      <c r="R11" s="139"/>
      <c r="S11" s="139" t="s">
        <v>37</v>
      </c>
      <c r="T11" s="139"/>
      <c r="U11" s="139" t="s">
        <v>37</v>
      </c>
      <c r="V11" s="139"/>
      <c r="W11" s="139"/>
      <c r="X11" s="139"/>
      <c r="Y11" s="139"/>
      <c r="Z11" s="129">
        <v>479</v>
      </c>
      <c r="AA11" s="129">
        <v>1688</v>
      </c>
      <c r="AB11" s="31"/>
    </row>
    <row r="12" spans="1:29" s="15" customFormat="1" ht="21" customHeight="1" x14ac:dyDescent="0.25">
      <c r="B12" s="19">
        <v>6</v>
      </c>
      <c r="C12" s="20" t="s">
        <v>475</v>
      </c>
      <c r="D12" s="129" t="s">
        <v>37</v>
      </c>
      <c r="E12" s="139"/>
      <c r="F12" s="129" t="s">
        <v>37</v>
      </c>
      <c r="G12" s="139"/>
      <c r="H12" s="139"/>
      <c r="I12" s="139" t="s">
        <v>86</v>
      </c>
      <c r="J12" s="139" t="s">
        <v>438</v>
      </c>
      <c r="K12" s="139"/>
      <c r="L12" s="139"/>
      <c r="M12" s="139"/>
      <c r="N12" s="129" t="s">
        <v>37</v>
      </c>
      <c r="O12" s="139"/>
      <c r="P12" s="139"/>
      <c r="Q12" s="129" t="s">
        <v>37</v>
      </c>
      <c r="R12" s="139"/>
      <c r="S12" s="139" t="s">
        <v>37</v>
      </c>
      <c r="T12" s="139"/>
      <c r="U12" s="139"/>
      <c r="V12" s="139"/>
      <c r="W12" s="139"/>
      <c r="X12" s="139"/>
      <c r="Y12" s="139"/>
      <c r="Z12" s="129">
        <v>471</v>
      </c>
      <c r="AA12" s="129">
        <v>1642</v>
      </c>
      <c r="AB12" s="31"/>
    </row>
    <row r="13" spans="1:29" s="15" customFormat="1" ht="21" customHeight="1" x14ac:dyDescent="0.25">
      <c r="B13" s="19">
        <v>7</v>
      </c>
      <c r="C13" s="22" t="s">
        <v>427</v>
      </c>
      <c r="D13" s="129" t="s">
        <v>37</v>
      </c>
      <c r="E13" s="129"/>
      <c r="F13" s="129" t="s">
        <v>37</v>
      </c>
      <c r="G13" s="129"/>
      <c r="H13" s="129"/>
      <c r="I13" s="129" t="s">
        <v>51</v>
      </c>
      <c r="J13" s="129" t="s">
        <v>428</v>
      </c>
      <c r="K13" s="129"/>
      <c r="L13" s="129"/>
      <c r="M13" s="129"/>
      <c r="N13" s="129" t="s">
        <v>37</v>
      </c>
      <c r="O13" s="129"/>
      <c r="P13" s="129"/>
      <c r="Q13" s="129" t="s">
        <v>37</v>
      </c>
      <c r="R13" s="129"/>
      <c r="S13" s="129" t="s">
        <v>37</v>
      </c>
      <c r="T13" s="129"/>
      <c r="U13" s="129" t="s">
        <v>37</v>
      </c>
      <c r="V13" s="129"/>
      <c r="W13" s="129"/>
      <c r="X13" s="129"/>
      <c r="Y13" s="129"/>
      <c r="Z13" s="129">
        <v>401</v>
      </c>
      <c r="AA13" s="129">
        <v>1426</v>
      </c>
      <c r="AB13" s="31"/>
    </row>
    <row r="14" spans="1:29" s="15" customFormat="1" ht="21" customHeight="1" x14ac:dyDescent="0.25">
      <c r="B14" s="19">
        <v>8</v>
      </c>
      <c r="C14" s="22" t="s">
        <v>474</v>
      </c>
      <c r="D14" s="129" t="s">
        <v>37</v>
      </c>
      <c r="E14" s="139"/>
      <c r="F14" s="132" t="s">
        <v>37</v>
      </c>
      <c r="G14" s="261"/>
      <c r="H14" s="139"/>
      <c r="I14" s="262" t="s">
        <v>76</v>
      </c>
      <c r="J14" s="139" t="s">
        <v>1979</v>
      </c>
      <c r="K14" s="139"/>
      <c r="L14" s="139"/>
      <c r="M14" s="139"/>
      <c r="N14" s="139" t="s">
        <v>37</v>
      </c>
      <c r="O14" s="139"/>
      <c r="P14" s="139"/>
      <c r="Q14" s="139" t="s">
        <v>37</v>
      </c>
      <c r="R14" s="139"/>
      <c r="S14" s="139" t="s">
        <v>37</v>
      </c>
      <c r="T14" s="139"/>
      <c r="U14" s="139" t="s">
        <v>37</v>
      </c>
      <c r="V14" s="139"/>
      <c r="W14" s="139"/>
      <c r="X14" s="139"/>
      <c r="Y14" s="139"/>
      <c r="Z14" s="129">
        <v>381</v>
      </c>
      <c r="AA14" s="129">
        <v>1307</v>
      </c>
      <c r="AB14" s="31"/>
    </row>
    <row r="15" spans="1:29" s="15" customFormat="1" ht="21" customHeight="1" x14ac:dyDescent="0.25">
      <c r="B15" s="19">
        <v>9</v>
      </c>
      <c r="C15" s="22" t="s">
        <v>481</v>
      </c>
      <c r="D15" s="139" t="s">
        <v>37</v>
      </c>
      <c r="E15" s="139"/>
      <c r="F15" s="139" t="s">
        <v>37</v>
      </c>
      <c r="G15" s="139"/>
      <c r="H15" s="139"/>
      <c r="I15" s="139" t="s">
        <v>76</v>
      </c>
      <c r="J15" s="139" t="s">
        <v>1944</v>
      </c>
      <c r="K15" s="139"/>
      <c r="L15" s="139"/>
      <c r="M15" s="139"/>
      <c r="N15" s="139" t="s">
        <v>37</v>
      </c>
      <c r="O15" s="139"/>
      <c r="P15" s="139"/>
      <c r="Q15" s="139" t="s">
        <v>37</v>
      </c>
      <c r="R15" s="139"/>
      <c r="S15" s="139" t="s">
        <v>37</v>
      </c>
      <c r="T15" s="139"/>
      <c r="U15" s="139"/>
      <c r="V15" s="139"/>
      <c r="W15" s="139"/>
      <c r="X15" s="139"/>
      <c r="Y15" s="139"/>
      <c r="Z15" s="129">
        <v>344</v>
      </c>
      <c r="AA15" s="129">
        <v>1184</v>
      </c>
      <c r="AB15" s="31"/>
    </row>
    <row r="16" spans="1:29" s="15" customFormat="1" ht="21" customHeight="1" x14ac:dyDescent="0.25">
      <c r="B16" s="19">
        <v>10</v>
      </c>
      <c r="C16" s="22" t="s">
        <v>459</v>
      </c>
      <c r="D16" s="129" t="s">
        <v>37</v>
      </c>
      <c r="E16" s="129"/>
      <c r="F16" s="129" t="s">
        <v>37</v>
      </c>
      <c r="G16" s="129"/>
      <c r="H16" s="129"/>
      <c r="I16" s="129" t="s">
        <v>76</v>
      </c>
      <c r="J16" s="129" t="s">
        <v>1944</v>
      </c>
      <c r="K16" s="129"/>
      <c r="L16" s="129"/>
      <c r="M16" s="129"/>
      <c r="N16" s="129" t="s">
        <v>37</v>
      </c>
      <c r="O16" s="129"/>
      <c r="P16" s="129"/>
      <c r="Q16" s="129" t="s">
        <v>37</v>
      </c>
      <c r="R16" s="129"/>
      <c r="S16" s="129" t="s">
        <v>37</v>
      </c>
      <c r="T16" s="129"/>
      <c r="U16" s="129" t="s">
        <v>37</v>
      </c>
      <c r="V16" s="129"/>
      <c r="W16" s="129"/>
      <c r="X16" s="129"/>
      <c r="Y16" s="129"/>
      <c r="Z16" s="129">
        <v>325</v>
      </c>
      <c r="AA16" s="129">
        <v>1023</v>
      </c>
      <c r="AB16" s="31"/>
    </row>
    <row r="17" spans="1:28" s="15" customFormat="1" ht="21" customHeight="1" x14ac:dyDescent="0.25">
      <c r="B17" s="19">
        <v>11</v>
      </c>
      <c r="C17" s="7" t="s">
        <v>446</v>
      </c>
      <c r="D17" s="129" t="s">
        <v>37</v>
      </c>
      <c r="E17" s="129"/>
      <c r="F17" s="129" t="s">
        <v>37</v>
      </c>
      <c r="G17" s="129"/>
      <c r="H17" s="129"/>
      <c r="I17" s="129" t="s">
        <v>51</v>
      </c>
      <c r="J17" s="129" t="s">
        <v>291</v>
      </c>
      <c r="K17" s="129"/>
      <c r="L17" s="129"/>
      <c r="M17" s="129"/>
      <c r="N17" s="129" t="s">
        <v>37</v>
      </c>
      <c r="O17" s="129"/>
      <c r="P17" s="129"/>
      <c r="Q17" s="129" t="s">
        <v>37</v>
      </c>
      <c r="R17" s="129"/>
      <c r="S17" s="129" t="s">
        <v>37</v>
      </c>
      <c r="T17" s="129" t="s">
        <v>37</v>
      </c>
      <c r="U17" s="129" t="s">
        <v>37</v>
      </c>
      <c r="V17" s="129"/>
      <c r="W17" s="129"/>
      <c r="X17" s="129"/>
      <c r="Y17" s="129"/>
      <c r="Z17" s="129">
        <v>317</v>
      </c>
      <c r="AA17" s="129">
        <v>1088</v>
      </c>
      <c r="AB17" s="31"/>
    </row>
    <row r="18" spans="1:28" s="15" customFormat="1" ht="21" customHeight="1" x14ac:dyDescent="0.25">
      <c r="B18" s="19">
        <v>12</v>
      </c>
      <c r="C18" s="7" t="s">
        <v>441</v>
      </c>
      <c r="D18" s="233" t="s">
        <v>37</v>
      </c>
      <c r="E18" s="233"/>
      <c r="F18" s="234" t="s">
        <v>37</v>
      </c>
      <c r="G18" s="234"/>
      <c r="H18" s="233"/>
      <c r="I18" s="235" t="s">
        <v>51</v>
      </c>
      <c r="J18" s="233" t="s">
        <v>291</v>
      </c>
      <c r="K18" s="233"/>
      <c r="L18" s="233"/>
      <c r="M18" s="233"/>
      <c r="N18" s="233" t="s">
        <v>37</v>
      </c>
      <c r="O18" s="233"/>
      <c r="P18" s="233"/>
      <c r="Q18" s="233" t="s">
        <v>37</v>
      </c>
      <c r="R18" s="233"/>
      <c r="S18" s="233" t="s">
        <v>37</v>
      </c>
      <c r="T18" s="233" t="s">
        <v>37</v>
      </c>
      <c r="U18" s="233" t="s">
        <v>37</v>
      </c>
      <c r="V18" s="129"/>
      <c r="W18" s="129"/>
      <c r="X18" s="129"/>
      <c r="Y18" s="129"/>
      <c r="Z18" s="129">
        <v>308</v>
      </c>
      <c r="AA18" s="129">
        <v>1065</v>
      </c>
      <c r="AB18" s="31"/>
    </row>
    <row r="19" spans="1:28" s="15" customFormat="1" ht="21" customHeight="1" x14ac:dyDescent="0.25">
      <c r="B19" s="19">
        <v>13</v>
      </c>
      <c r="C19" s="7" t="s">
        <v>444</v>
      </c>
      <c r="D19" s="129" t="s">
        <v>37</v>
      </c>
      <c r="E19" s="129"/>
      <c r="F19" s="129" t="s">
        <v>37</v>
      </c>
      <c r="G19" s="129"/>
      <c r="H19" s="129"/>
      <c r="I19" s="129" t="s">
        <v>51</v>
      </c>
      <c r="J19" s="129" t="s">
        <v>428</v>
      </c>
      <c r="K19" s="129"/>
      <c r="L19" s="129"/>
      <c r="M19" s="129"/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/>
      <c r="U19" s="129" t="s">
        <v>37</v>
      </c>
      <c r="V19" s="129"/>
      <c r="W19" s="129"/>
      <c r="X19" s="129"/>
      <c r="Y19" s="129"/>
      <c r="Z19" s="129">
        <v>291</v>
      </c>
      <c r="AA19" s="129">
        <v>1028</v>
      </c>
      <c r="AB19" s="31"/>
    </row>
    <row r="20" spans="1:28" s="15" customFormat="1" ht="21" customHeight="1" x14ac:dyDescent="0.25">
      <c r="B20" s="19">
        <v>14</v>
      </c>
      <c r="C20" s="7" t="s">
        <v>457</v>
      </c>
      <c r="D20" s="129" t="s">
        <v>37</v>
      </c>
      <c r="E20" s="129"/>
      <c r="F20" s="129" t="s">
        <v>37</v>
      </c>
      <c r="G20" s="129"/>
      <c r="H20" s="129"/>
      <c r="I20" s="129" t="s">
        <v>76</v>
      </c>
      <c r="J20" s="129" t="s">
        <v>1944</v>
      </c>
      <c r="K20" s="129"/>
      <c r="L20" s="129"/>
      <c r="M20" s="129"/>
      <c r="N20" s="129" t="s">
        <v>37</v>
      </c>
      <c r="O20" s="129"/>
      <c r="P20" s="129"/>
      <c r="Q20" s="129" t="s">
        <v>37</v>
      </c>
      <c r="R20" s="129"/>
      <c r="S20" s="129" t="s">
        <v>37</v>
      </c>
      <c r="T20" s="129"/>
      <c r="U20" s="129" t="s">
        <v>37</v>
      </c>
      <c r="V20" s="129"/>
      <c r="W20" s="129"/>
      <c r="X20" s="129"/>
      <c r="Y20" s="129"/>
      <c r="Z20" s="129">
        <v>291</v>
      </c>
      <c r="AA20" s="129">
        <v>994</v>
      </c>
      <c r="AB20" s="31"/>
    </row>
    <row r="21" spans="1:28" s="15" customFormat="1" ht="21" customHeight="1" x14ac:dyDescent="0.25">
      <c r="B21" s="19">
        <v>15</v>
      </c>
      <c r="C21" s="7" t="s">
        <v>437</v>
      </c>
      <c r="D21" s="233" t="s">
        <v>37</v>
      </c>
      <c r="E21" s="233"/>
      <c r="F21" s="234" t="s">
        <v>37</v>
      </c>
      <c r="G21" s="234"/>
      <c r="H21" s="233"/>
      <c r="I21" s="235" t="s">
        <v>86</v>
      </c>
      <c r="J21" s="233" t="s">
        <v>438</v>
      </c>
      <c r="K21" s="236">
        <v>0.64583333333333337</v>
      </c>
      <c r="L21" s="233"/>
      <c r="M21" s="233"/>
      <c r="N21" s="233"/>
      <c r="O21" s="233" t="s">
        <v>37</v>
      </c>
      <c r="P21" s="233" t="s">
        <v>439</v>
      </c>
      <c r="Q21" s="233" t="s">
        <v>37</v>
      </c>
      <c r="R21" s="233"/>
      <c r="S21" s="233" t="s">
        <v>37</v>
      </c>
      <c r="T21" s="233" t="s">
        <v>37</v>
      </c>
      <c r="U21" s="233" t="s">
        <v>37</v>
      </c>
      <c r="V21" s="129"/>
      <c r="W21" s="129"/>
      <c r="X21" s="129"/>
      <c r="Y21" s="129"/>
      <c r="Z21" s="129">
        <v>278</v>
      </c>
      <c r="AA21" s="129">
        <v>1079</v>
      </c>
      <c r="AB21" s="31"/>
    </row>
    <row r="22" spans="1:28" s="15" customFormat="1" ht="21" customHeight="1" x14ac:dyDescent="0.25">
      <c r="B22" s="19">
        <v>16</v>
      </c>
      <c r="C22" s="7" t="s">
        <v>440</v>
      </c>
      <c r="D22" s="233" t="s">
        <v>37</v>
      </c>
      <c r="E22" s="233"/>
      <c r="F22" s="234" t="s">
        <v>37</v>
      </c>
      <c r="G22" s="234"/>
      <c r="H22" s="233"/>
      <c r="I22" s="235" t="s">
        <v>86</v>
      </c>
      <c r="J22" s="233" t="s">
        <v>438</v>
      </c>
      <c r="K22" s="233">
        <v>11</v>
      </c>
      <c r="L22" s="233"/>
      <c r="M22" s="233"/>
      <c r="N22" s="233"/>
      <c r="O22" s="233" t="s">
        <v>37</v>
      </c>
      <c r="P22" s="233" t="s">
        <v>439</v>
      </c>
      <c r="Q22" s="233" t="s">
        <v>37</v>
      </c>
      <c r="R22" s="233"/>
      <c r="S22" s="233" t="s">
        <v>37</v>
      </c>
      <c r="T22" s="233" t="s">
        <v>37</v>
      </c>
      <c r="U22" s="233" t="s">
        <v>37</v>
      </c>
      <c r="V22" s="129"/>
      <c r="W22" s="129"/>
      <c r="X22" s="129"/>
      <c r="Y22" s="129"/>
      <c r="Z22" s="129">
        <v>277</v>
      </c>
      <c r="AA22" s="129">
        <v>890</v>
      </c>
      <c r="AB22" s="31"/>
    </row>
    <row r="23" spans="1:28" s="15" customFormat="1" ht="21" customHeight="1" x14ac:dyDescent="0.25">
      <c r="B23" s="19">
        <v>17</v>
      </c>
      <c r="C23" s="7" t="s">
        <v>443</v>
      </c>
      <c r="D23" s="129" t="s">
        <v>37</v>
      </c>
      <c r="E23" s="129"/>
      <c r="F23" s="129" t="s">
        <v>37</v>
      </c>
      <c r="G23" s="129"/>
      <c r="H23" s="129"/>
      <c r="I23" s="129" t="s">
        <v>51</v>
      </c>
      <c r="J23" s="129" t="s">
        <v>428</v>
      </c>
      <c r="K23" s="129"/>
      <c r="L23" s="129"/>
      <c r="M23" s="129"/>
      <c r="N23" s="129" t="s">
        <v>37</v>
      </c>
      <c r="O23" s="129"/>
      <c r="P23" s="129"/>
      <c r="Q23" s="129" t="s">
        <v>37</v>
      </c>
      <c r="R23" s="129"/>
      <c r="S23" s="129" t="s">
        <v>37</v>
      </c>
      <c r="T23" s="129"/>
      <c r="U23" s="129" t="s">
        <v>37</v>
      </c>
      <c r="V23" s="129"/>
      <c r="W23" s="129"/>
      <c r="X23" s="129"/>
      <c r="Y23" s="129"/>
      <c r="Z23" s="129">
        <v>270</v>
      </c>
      <c r="AA23" s="129">
        <v>870</v>
      </c>
      <c r="AB23" s="31"/>
    </row>
    <row r="24" spans="1:28" s="15" customFormat="1" ht="21" customHeight="1" x14ac:dyDescent="0.4">
      <c r="A24" s="23"/>
      <c r="B24" s="19">
        <v>18</v>
      </c>
      <c r="C24" s="7" t="s">
        <v>445</v>
      </c>
      <c r="D24" s="129" t="s">
        <v>37</v>
      </c>
      <c r="E24" s="129"/>
      <c r="F24" s="129" t="s">
        <v>37</v>
      </c>
      <c r="G24" s="129"/>
      <c r="H24" s="129"/>
      <c r="I24" s="129" t="s">
        <v>57</v>
      </c>
      <c r="J24" s="129" t="s">
        <v>58</v>
      </c>
      <c r="K24" s="129"/>
      <c r="L24" s="129"/>
      <c r="M24" s="129"/>
      <c r="N24" s="129" t="s">
        <v>37</v>
      </c>
      <c r="O24" s="129"/>
      <c r="P24" s="129"/>
      <c r="Q24" s="129" t="s">
        <v>37</v>
      </c>
      <c r="R24" s="129"/>
      <c r="S24" s="129" t="s">
        <v>37</v>
      </c>
      <c r="T24" s="129"/>
      <c r="U24" s="129" t="s">
        <v>37</v>
      </c>
      <c r="V24" s="129"/>
      <c r="W24" s="129"/>
      <c r="X24" s="129"/>
      <c r="Y24" s="129"/>
      <c r="Z24" s="129">
        <v>261</v>
      </c>
      <c r="AA24" s="129">
        <v>856</v>
      </c>
      <c r="AB24" s="31"/>
    </row>
    <row r="25" spans="1:28" s="15" customFormat="1" ht="21" customHeight="1" x14ac:dyDescent="0.4">
      <c r="A25" s="23"/>
      <c r="B25" s="19">
        <v>19</v>
      </c>
      <c r="C25" s="7" t="s">
        <v>451</v>
      </c>
      <c r="D25" s="139" t="s">
        <v>37</v>
      </c>
      <c r="E25" s="139"/>
      <c r="F25" s="139" t="s">
        <v>37</v>
      </c>
      <c r="G25" s="139"/>
      <c r="H25" s="139"/>
      <c r="I25" s="139" t="s">
        <v>51</v>
      </c>
      <c r="J25" s="139" t="s">
        <v>291</v>
      </c>
      <c r="K25" s="139">
        <v>15</v>
      </c>
      <c r="L25" s="139"/>
      <c r="M25" s="139"/>
      <c r="N25" s="139" t="s">
        <v>37</v>
      </c>
      <c r="O25" s="139"/>
      <c r="P25" s="139"/>
      <c r="Q25" s="139" t="s">
        <v>37</v>
      </c>
      <c r="R25" s="139"/>
      <c r="S25" s="139" t="s">
        <v>37</v>
      </c>
      <c r="T25" s="139" t="s">
        <v>37</v>
      </c>
      <c r="U25" s="139" t="s">
        <v>37</v>
      </c>
      <c r="V25" s="139"/>
      <c r="W25" s="139"/>
      <c r="X25" s="139"/>
      <c r="Y25" s="139"/>
      <c r="Z25" s="129">
        <v>241</v>
      </c>
      <c r="AA25" s="129">
        <v>916</v>
      </c>
      <c r="AB25" s="31"/>
    </row>
    <row r="26" spans="1:28" s="15" customFormat="1" ht="21" customHeight="1" x14ac:dyDescent="0.4">
      <c r="A26" s="23"/>
      <c r="B26" s="19">
        <v>20</v>
      </c>
      <c r="C26" s="7" t="s">
        <v>496</v>
      </c>
      <c r="D26" s="129" t="s">
        <v>37</v>
      </c>
      <c r="E26" s="129"/>
      <c r="F26" s="129" t="s">
        <v>37</v>
      </c>
      <c r="G26" s="129"/>
      <c r="H26" s="129"/>
      <c r="I26" s="129" t="s">
        <v>76</v>
      </c>
      <c r="J26" s="129" t="s">
        <v>1944</v>
      </c>
      <c r="K26" s="129"/>
      <c r="L26" s="129"/>
      <c r="M26" s="129"/>
      <c r="N26" s="129" t="s">
        <v>37</v>
      </c>
      <c r="O26" s="129"/>
      <c r="P26" s="129"/>
      <c r="Q26" s="129" t="s">
        <v>37</v>
      </c>
      <c r="R26" s="129"/>
      <c r="S26" s="129" t="s">
        <v>37</v>
      </c>
      <c r="T26" s="129"/>
      <c r="U26" s="129"/>
      <c r="V26" s="129"/>
      <c r="W26" s="129"/>
      <c r="X26" s="129"/>
      <c r="Y26" s="129"/>
      <c r="Z26" s="129">
        <v>234</v>
      </c>
      <c r="AA26" s="129">
        <v>820</v>
      </c>
      <c r="AB26" s="31"/>
    </row>
    <row r="27" spans="1:28" s="15" customFormat="1" ht="21" customHeight="1" x14ac:dyDescent="0.4">
      <c r="A27" s="23"/>
      <c r="B27" s="19">
        <v>21</v>
      </c>
      <c r="C27" s="7" t="s">
        <v>453</v>
      </c>
      <c r="D27" s="129" t="s">
        <v>37</v>
      </c>
      <c r="E27" s="129"/>
      <c r="F27" s="129" t="s">
        <v>37</v>
      </c>
      <c r="G27" s="129"/>
      <c r="H27" s="129"/>
      <c r="I27" s="129" t="s">
        <v>76</v>
      </c>
      <c r="J27" s="129" t="s">
        <v>1944</v>
      </c>
      <c r="K27" s="129"/>
      <c r="L27" s="129"/>
      <c r="M27" s="129"/>
      <c r="N27" s="129" t="s">
        <v>37</v>
      </c>
      <c r="O27" s="129"/>
      <c r="P27" s="129"/>
      <c r="Q27" s="129" t="s">
        <v>37</v>
      </c>
      <c r="R27" s="129"/>
      <c r="S27" s="129" t="s">
        <v>37</v>
      </c>
      <c r="T27" s="129" t="s">
        <v>37</v>
      </c>
      <c r="U27" s="129" t="s">
        <v>37</v>
      </c>
      <c r="V27" s="129"/>
      <c r="W27" s="129"/>
      <c r="X27" s="129"/>
      <c r="Y27" s="129"/>
      <c r="Z27" s="129">
        <v>219</v>
      </c>
      <c r="AA27" s="129">
        <v>870</v>
      </c>
      <c r="AB27" s="31"/>
    </row>
    <row r="28" spans="1:28" s="15" customFormat="1" ht="21" customHeight="1" x14ac:dyDescent="0.4">
      <c r="A28" s="23"/>
      <c r="B28" s="19">
        <v>22</v>
      </c>
      <c r="C28" s="7" t="s">
        <v>442</v>
      </c>
      <c r="D28" s="233" t="s">
        <v>37</v>
      </c>
      <c r="E28" s="233"/>
      <c r="F28" s="234" t="s">
        <v>37</v>
      </c>
      <c r="G28" s="234"/>
      <c r="H28" s="233"/>
      <c r="I28" s="235" t="s">
        <v>86</v>
      </c>
      <c r="J28" s="233" t="s">
        <v>438</v>
      </c>
      <c r="K28" s="233">
        <v>9</v>
      </c>
      <c r="L28" s="233"/>
      <c r="M28" s="233"/>
      <c r="N28" s="233"/>
      <c r="O28" s="233" t="s">
        <v>37</v>
      </c>
      <c r="P28" s="233" t="s">
        <v>439</v>
      </c>
      <c r="Q28" s="233" t="s">
        <v>37</v>
      </c>
      <c r="R28" s="233"/>
      <c r="S28" s="233" t="s">
        <v>37</v>
      </c>
      <c r="T28" s="233" t="s">
        <v>37</v>
      </c>
      <c r="U28" s="233" t="s">
        <v>37</v>
      </c>
      <c r="V28" s="139"/>
      <c r="W28" s="139"/>
      <c r="X28" s="139"/>
      <c r="Y28" s="139"/>
      <c r="Z28" s="129">
        <v>215</v>
      </c>
      <c r="AA28" s="129">
        <v>726</v>
      </c>
      <c r="AB28" s="31"/>
    </row>
    <row r="29" spans="1:28" s="15" customFormat="1" ht="21" customHeight="1" x14ac:dyDescent="0.4">
      <c r="A29" s="23"/>
      <c r="B29" s="19">
        <v>23</v>
      </c>
      <c r="C29" s="7" t="s">
        <v>473</v>
      </c>
      <c r="D29" s="129" t="s">
        <v>37</v>
      </c>
      <c r="E29" s="129"/>
      <c r="F29" s="129" t="s">
        <v>37</v>
      </c>
      <c r="G29" s="129"/>
      <c r="H29" s="129"/>
      <c r="I29" s="139" t="s">
        <v>51</v>
      </c>
      <c r="J29" s="129" t="s">
        <v>398</v>
      </c>
      <c r="K29" s="129"/>
      <c r="L29" s="129"/>
      <c r="M29" s="129"/>
      <c r="N29" s="129" t="s">
        <v>37</v>
      </c>
      <c r="O29" s="129"/>
      <c r="P29" s="129"/>
      <c r="Q29" s="129" t="s">
        <v>37</v>
      </c>
      <c r="R29" s="129"/>
      <c r="S29" s="129" t="s">
        <v>37</v>
      </c>
      <c r="T29" s="129"/>
      <c r="U29" s="129" t="s">
        <v>37</v>
      </c>
      <c r="V29" s="129"/>
      <c r="W29" s="129"/>
      <c r="X29" s="129"/>
      <c r="Y29" s="129"/>
      <c r="Z29" s="129">
        <v>213</v>
      </c>
      <c r="AA29" s="129">
        <v>657</v>
      </c>
      <c r="AB29" s="31"/>
    </row>
    <row r="30" spans="1:28" s="15" customFormat="1" ht="21" customHeight="1" x14ac:dyDescent="0.25">
      <c r="B30" s="19">
        <v>24</v>
      </c>
      <c r="C30" s="7" t="s">
        <v>352</v>
      </c>
      <c r="D30" s="129" t="s">
        <v>37</v>
      </c>
      <c r="E30" s="129"/>
      <c r="F30" s="129" t="s">
        <v>37</v>
      </c>
      <c r="G30" s="129"/>
      <c r="H30" s="129"/>
      <c r="I30" s="129" t="s">
        <v>76</v>
      </c>
      <c r="J30" s="129" t="s">
        <v>1944</v>
      </c>
      <c r="K30" s="129"/>
      <c r="L30" s="129"/>
      <c r="M30" s="129"/>
      <c r="N30" s="129" t="s">
        <v>37</v>
      </c>
      <c r="O30" s="129"/>
      <c r="P30" s="129"/>
      <c r="Q30" s="129" t="s">
        <v>37</v>
      </c>
      <c r="R30" s="129"/>
      <c r="S30" s="129" t="s">
        <v>37</v>
      </c>
      <c r="T30" s="129"/>
      <c r="U30" s="129"/>
      <c r="V30" s="129"/>
      <c r="W30" s="129"/>
      <c r="X30" s="129"/>
      <c r="Y30" s="129"/>
      <c r="Z30" s="129">
        <v>194</v>
      </c>
      <c r="AA30" s="129">
        <v>630</v>
      </c>
      <c r="AB30" s="31"/>
    </row>
    <row r="31" spans="1:28" s="15" customFormat="1" ht="21" customHeight="1" x14ac:dyDescent="0.25">
      <c r="B31" s="19">
        <v>25</v>
      </c>
      <c r="C31" s="7" t="s">
        <v>435</v>
      </c>
      <c r="D31" s="237" t="s">
        <v>37</v>
      </c>
      <c r="E31" s="233"/>
      <c r="F31" s="238" t="s">
        <v>37</v>
      </c>
      <c r="G31" s="234"/>
      <c r="H31" s="233"/>
      <c r="I31" s="239" t="s">
        <v>51</v>
      </c>
      <c r="J31" s="233" t="s">
        <v>428</v>
      </c>
      <c r="K31" s="233"/>
      <c r="L31" s="233"/>
      <c r="M31" s="233"/>
      <c r="N31" s="237" t="s">
        <v>37</v>
      </c>
      <c r="O31" s="233"/>
      <c r="P31" s="233"/>
      <c r="Q31" s="237" t="s">
        <v>37</v>
      </c>
      <c r="R31" s="233"/>
      <c r="S31" s="233" t="s">
        <v>37</v>
      </c>
      <c r="T31" s="233"/>
      <c r="U31" s="233" t="s">
        <v>37</v>
      </c>
      <c r="V31" s="129"/>
      <c r="W31" s="129"/>
      <c r="X31" s="129"/>
      <c r="Y31" s="129"/>
      <c r="Z31" s="129">
        <v>177</v>
      </c>
      <c r="AA31" s="129">
        <v>609</v>
      </c>
      <c r="AB31" s="31"/>
    </row>
    <row r="32" spans="1:28" s="15" customFormat="1" ht="21" customHeight="1" x14ac:dyDescent="0.25">
      <c r="B32" s="19">
        <v>26</v>
      </c>
      <c r="C32" s="7" t="s">
        <v>448</v>
      </c>
      <c r="D32" s="129" t="s">
        <v>37</v>
      </c>
      <c r="E32" s="129"/>
      <c r="F32" s="132" t="s">
        <v>37</v>
      </c>
      <c r="G32" s="132"/>
      <c r="H32" s="129"/>
      <c r="I32" s="133" t="s">
        <v>51</v>
      </c>
      <c r="J32" s="129" t="s">
        <v>1985</v>
      </c>
      <c r="K32" s="129"/>
      <c r="L32" s="129"/>
      <c r="M32" s="129"/>
      <c r="N32" s="129" t="s">
        <v>37</v>
      </c>
      <c r="O32" s="129"/>
      <c r="P32" s="129"/>
      <c r="Q32" s="129" t="s">
        <v>37</v>
      </c>
      <c r="R32" s="129"/>
      <c r="S32" s="129" t="s">
        <v>37</v>
      </c>
      <c r="T32" s="129"/>
      <c r="U32" s="129" t="s">
        <v>37</v>
      </c>
      <c r="V32" s="139"/>
      <c r="W32" s="139"/>
      <c r="X32" s="139"/>
      <c r="Y32" s="139"/>
      <c r="Z32" s="129">
        <v>167</v>
      </c>
      <c r="AA32" s="129">
        <v>618</v>
      </c>
      <c r="AB32" s="31"/>
    </row>
    <row r="33" spans="1:28" s="15" customFormat="1" ht="21" customHeight="1" x14ac:dyDescent="0.25">
      <c r="B33" s="19">
        <v>27</v>
      </c>
      <c r="C33" s="7" t="s">
        <v>436</v>
      </c>
      <c r="D33" s="129" t="s">
        <v>37</v>
      </c>
      <c r="E33" s="129"/>
      <c r="F33" s="129" t="s">
        <v>37</v>
      </c>
      <c r="G33" s="129"/>
      <c r="H33" s="129"/>
      <c r="I33" s="129" t="s">
        <v>51</v>
      </c>
      <c r="J33" s="129" t="s">
        <v>1985</v>
      </c>
      <c r="K33" s="129"/>
      <c r="L33" s="129"/>
      <c r="M33" s="129"/>
      <c r="N33" s="129" t="s">
        <v>37</v>
      </c>
      <c r="O33" s="129"/>
      <c r="P33" s="129"/>
      <c r="Q33" s="129" t="s">
        <v>37</v>
      </c>
      <c r="R33" s="129"/>
      <c r="S33" s="129" t="s">
        <v>37</v>
      </c>
      <c r="T33" s="129"/>
      <c r="U33" s="129" t="s">
        <v>37</v>
      </c>
      <c r="V33" s="129"/>
      <c r="W33" s="129"/>
      <c r="X33" s="129"/>
      <c r="Y33" s="129"/>
      <c r="Z33" s="129">
        <v>161</v>
      </c>
      <c r="AA33" s="129">
        <v>555</v>
      </c>
      <c r="AB33" s="31"/>
    </row>
    <row r="34" spans="1:28" s="15" customFormat="1" ht="21" customHeight="1" x14ac:dyDescent="0.25">
      <c r="B34" s="19">
        <v>28</v>
      </c>
      <c r="C34" s="7" t="s">
        <v>495</v>
      </c>
      <c r="D34" s="139" t="s">
        <v>37</v>
      </c>
      <c r="E34" s="139"/>
      <c r="F34" s="261" t="s">
        <v>37</v>
      </c>
      <c r="G34" s="261"/>
      <c r="H34" s="139"/>
      <c r="I34" s="262" t="s">
        <v>86</v>
      </c>
      <c r="J34" s="139" t="s">
        <v>1985</v>
      </c>
      <c r="K34" s="139"/>
      <c r="L34" s="139"/>
      <c r="M34" s="139"/>
      <c r="N34" s="139" t="s">
        <v>37</v>
      </c>
      <c r="O34" s="139"/>
      <c r="P34" s="139"/>
      <c r="Q34" s="139" t="s">
        <v>37</v>
      </c>
      <c r="R34" s="139"/>
      <c r="S34" s="139" t="s">
        <v>37</v>
      </c>
      <c r="T34" s="139"/>
      <c r="U34" s="139" t="s">
        <v>37</v>
      </c>
      <c r="V34" s="129"/>
      <c r="W34" s="129"/>
      <c r="X34" s="129"/>
      <c r="Y34" s="129"/>
      <c r="Z34" s="129">
        <v>157</v>
      </c>
      <c r="AA34" s="129">
        <v>570</v>
      </c>
      <c r="AB34" s="31"/>
    </row>
    <row r="35" spans="1:28" s="15" customFormat="1" ht="21" customHeight="1" x14ac:dyDescent="0.25">
      <c r="B35" s="19">
        <v>29</v>
      </c>
      <c r="C35" s="7" t="s">
        <v>454</v>
      </c>
      <c r="D35" s="139" t="s">
        <v>37</v>
      </c>
      <c r="E35" s="139"/>
      <c r="F35" s="139" t="s">
        <v>37</v>
      </c>
      <c r="G35" s="139"/>
      <c r="H35" s="139"/>
      <c r="I35" s="139" t="s">
        <v>76</v>
      </c>
      <c r="J35" s="139" t="s">
        <v>1944</v>
      </c>
      <c r="K35" s="139"/>
      <c r="L35" s="139"/>
      <c r="M35" s="139"/>
      <c r="N35" s="139" t="s">
        <v>37</v>
      </c>
      <c r="O35" s="139"/>
      <c r="P35" s="139"/>
      <c r="Q35" s="139" t="s">
        <v>37</v>
      </c>
      <c r="R35" s="139"/>
      <c r="S35" s="139" t="s">
        <v>37</v>
      </c>
      <c r="T35" s="139"/>
      <c r="U35" s="139" t="s">
        <v>37</v>
      </c>
      <c r="V35" s="139"/>
      <c r="W35" s="139"/>
      <c r="X35" s="139"/>
      <c r="Y35" s="139"/>
      <c r="Z35" s="129">
        <v>156</v>
      </c>
      <c r="AA35" s="129">
        <v>555</v>
      </c>
      <c r="AB35" s="31"/>
    </row>
    <row r="36" spans="1:28" s="15" customFormat="1" ht="21" customHeight="1" x14ac:dyDescent="0.25">
      <c r="B36" s="19">
        <v>30</v>
      </c>
      <c r="C36" s="7" t="s">
        <v>461</v>
      </c>
      <c r="D36" s="139" t="s">
        <v>37</v>
      </c>
      <c r="E36" s="139"/>
      <c r="F36" s="139" t="s">
        <v>37</v>
      </c>
      <c r="G36" s="139"/>
      <c r="H36" s="139"/>
      <c r="I36" s="139" t="s">
        <v>51</v>
      </c>
      <c r="J36" s="139" t="s">
        <v>1985</v>
      </c>
      <c r="K36" s="139"/>
      <c r="L36" s="139"/>
      <c r="M36" s="139"/>
      <c r="N36" s="139" t="s">
        <v>37</v>
      </c>
      <c r="O36" s="139"/>
      <c r="P36" s="139"/>
      <c r="Q36" s="139" t="s">
        <v>37</v>
      </c>
      <c r="R36" s="139"/>
      <c r="S36" s="139" t="s">
        <v>37</v>
      </c>
      <c r="T36" s="139"/>
      <c r="U36" s="139" t="s">
        <v>37</v>
      </c>
      <c r="V36" s="139"/>
      <c r="W36" s="139"/>
      <c r="X36" s="139"/>
      <c r="Y36" s="139"/>
      <c r="Z36" s="139">
        <v>142</v>
      </c>
      <c r="AA36" s="139">
        <v>520</v>
      </c>
      <c r="AB36" s="31"/>
    </row>
    <row r="37" spans="1:28" s="15" customFormat="1" ht="21" customHeight="1" x14ac:dyDescent="0.25">
      <c r="B37" s="19">
        <v>31</v>
      </c>
      <c r="C37" s="7" t="s">
        <v>488</v>
      </c>
      <c r="D37" s="139" t="s">
        <v>37</v>
      </c>
      <c r="E37" s="139"/>
      <c r="F37" s="261" t="s">
        <v>37</v>
      </c>
      <c r="G37" s="261"/>
      <c r="H37" s="139"/>
      <c r="I37" s="262" t="s">
        <v>86</v>
      </c>
      <c r="J37" s="139" t="s">
        <v>1986</v>
      </c>
      <c r="K37" s="139"/>
      <c r="L37" s="139"/>
      <c r="M37" s="139"/>
      <c r="N37" s="139" t="s">
        <v>37</v>
      </c>
      <c r="O37" s="139"/>
      <c r="P37" s="139"/>
      <c r="Q37" s="139" t="s">
        <v>37</v>
      </c>
      <c r="R37" s="139"/>
      <c r="S37" s="139" t="s">
        <v>37</v>
      </c>
      <c r="T37" s="139"/>
      <c r="U37" s="139" t="s">
        <v>37</v>
      </c>
      <c r="V37" s="139"/>
      <c r="W37" s="139"/>
      <c r="X37" s="139"/>
      <c r="Y37" s="139"/>
      <c r="Z37" s="129">
        <v>137</v>
      </c>
      <c r="AA37" s="129">
        <v>459</v>
      </c>
      <c r="AB37" s="31"/>
    </row>
    <row r="38" spans="1:28" s="92" customFormat="1" ht="21" customHeight="1" x14ac:dyDescent="0.25">
      <c r="B38" s="19">
        <v>32</v>
      </c>
      <c r="C38" s="138" t="s">
        <v>465</v>
      </c>
      <c r="D38" s="129" t="s">
        <v>37</v>
      </c>
      <c r="E38" s="129"/>
      <c r="F38" s="132" t="s">
        <v>37</v>
      </c>
      <c r="G38" s="132"/>
      <c r="H38" s="129"/>
      <c r="I38" s="133" t="s">
        <v>76</v>
      </c>
      <c r="J38" s="129" t="s">
        <v>1979</v>
      </c>
      <c r="K38" s="129"/>
      <c r="L38" s="129"/>
      <c r="M38" s="129"/>
      <c r="N38" s="129" t="s">
        <v>37</v>
      </c>
      <c r="O38" s="129"/>
      <c r="P38" s="129"/>
      <c r="Q38" s="129" t="s">
        <v>37</v>
      </c>
      <c r="R38" s="129"/>
      <c r="S38" s="129" t="s">
        <v>37</v>
      </c>
      <c r="T38" s="129"/>
      <c r="U38" s="129" t="s">
        <v>37</v>
      </c>
      <c r="V38" s="129"/>
      <c r="W38" s="129"/>
      <c r="X38" s="129"/>
      <c r="Y38" s="129"/>
      <c r="Z38" s="129">
        <v>132</v>
      </c>
      <c r="AA38" s="129">
        <v>484</v>
      </c>
      <c r="AB38" s="225"/>
    </row>
    <row r="39" spans="1:28" s="15" customFormat="1" ht="21" customHeight="1" x14ac:dyDescent="0.25">
      <c r="B39" s="19">
        <v>33</v>
      </c>
      <c r="C39" s="7" t="s">
        <v>490</v>
      </c>
      <c r="D39" s="139" t="s">
        <v>37</v>
      </c>
      <c r="E39" s="139"/>
      <c r="F39" s="139" t="s">
        <v>37</v>
      </c>
      <c r="G39" s="139"/>
      <c r="H39" s="139"/>
      <c r="I39" s="139" t="s">
        <v>76</v>
      </c>
      <c r="J39" s="139" t="s">
        <v>1944</v>
      </c>
      <c r="K39" s="139"/>
      <c r="L39" s="139"/>
      <c r="M39" s="139"/>
      <c r="N39" s="139" t="s">
        <v>37</v>
      </c>
      <c r="O39" s="139"/>
      <c r="P39" s="139"/>
      <c r="Q39" s="139" t="s">
        <v>37</v>
      </c>
      <c r="R39" s="139"/>
      <c r="S39" s="139" t="s">
        <v>37</v>
      </c>
      <c r="T39" s="139"/>
      <c r="U39" s="139" t="s">
        <v>37</v>
      </c>
      <c r="V39" s="139"/>
      <c r="W39" s="139"/>
      <c r="X39" s="139"/>
      <c r="Y39" s="139"/>
      <c r="Z39" s="129">
        <v>128</v>
      </c>
      <c r="AA39" s="129">
        <v>427</v>
      </c>
      <c r="AB39" s="31"/>
    </row>
    <row r="40" spans="1:28" s="15" customFormat="1" ht="21" customHeight="1" x14ac:dyDescent="0.25">
      <c r="B40" s="19">
        <v>34</v>
      </c>
      <c r="C40" s="7" t="s">
        <v>431</v>
      </c>
      <c r="D40" s="129" t="s">
        <v>37</v>
      </c>
      <c r="E40" s="129"/>
      <c r="F40" s="129" t="s">
        <v>37</v>
      </c>
      <c r="G40" s="129"/>
      <c r="H40" s="129"/>
      <c r="I40" s="129" t="s">
        <v>51</v>
      </c>
      <c r="J40" s="129" t="s">
        <v>428</v>
      </c>
      <c r="K40" s="129"/>
      <c r="L40" s="129"/>
      <c r="M40" s="129"/>
      <c r="N40" s="129" t="s">
        <v>37</v>
      </c>
      <c r="O40" s="129"/>
      <c r="P40" s="129"/>
      <c r="Q40" s="129" t="s">
        <v>37</v>
      </c>
      <c r="R40" s="129"/>
      <c r="S40" s="129" t="s">
        <v>37</v>
      </c>
      <c r="T40" s="129"/>
      <c r="U40" s="129" t="s">
        <v>37</v>
      </c>
      <c r="V40" s="129"/>
      <c r="W40" s="129"/>
      <c r="X40" s="129"/>
      <c r="Y40" s="129"/>
      <c r="Z40" s="129">
        <v>127</v>
      </c>
      <c r="AA40" s="129">
        <v>450</v>
      </c>
      <c r="AB40" s="31"/>
    </row>
    <row r="41" spans="1:28" s="15" customFormat="1" ht="21" customHeight="1" x14ac:dyDescent="0.25">
      <c r="B41" s="19">
        <v>35</v>
      </c>
      <c r="C41" s="7" t="s">
        <v>231</v>
      </c>
      <c r="D41" s="139" t="s">
        <v>37</v>
      </c>
      <c r="E41" s="139"/>
      <c r="F41" s="261" t="s">
        <v>37</v>
      </c>
      <c r="G41" s="261"/>
      <c r="H41" s="139"/>
      <c r="I41" s="262" t="s">
        <v>86</v>
      </c>
      <c r="J41" s="139" t="s">
        <v>1983</v>
      </c>
      <c r="K41" s="139"/>
      <c r="L41" s="139"/>
      <c r="M41" s="139"/>
      <c r="N41" s="139" t="s">
        <v>37</v>
      </c>
      <c r="O41" s="139"/>
      <c r="P41" s="139"/>
      <c r="Q41" s="139" t="s">
        <v>37</v>
      </c>
      <c r="R41" s="139"/>
      <c r="S41" s="139" t="s">
        <v>37</v>
      </c>
      <c r="T41" s="139" t="s">
        <v>37</v>
      </c>
      <c r="U41" s="139" t="s">
        <v>37</v>
      </c>
      <c r="V41" s="129"/>
      <c r="W41" s="129"/>
      <c r="X41" s="129"/>
      <c r="Y41" s="129"/>
      <c r="Z41" s="129">
        <v>121</v>
      </c>
      <c r="AA41" s="129">
        <v>382</v>
      </c>
      <c r="AB41" s="31"/>
    </row>
    <row r="42" spans="1:28" s="15" customFormat="1" ht="21" customHeight="1" x14ac:dyDescent="0.25">
      <c r="B42" s="19">
        <v>36</v>
      </c>
      <c r="C42" s="7" t="s">
        <v>424</v>
      </c>
      <c r="D42" s="129" t="s">
        <v>37</v>
      </c>
      <c r="E42" s="129"/>
      <c r="F42" s="129" t="s">
        <v>37</v>
      </c>
      <c r="G42" s="129"/>
      <c r="H42" s="129"/>
      <c r="I42" s="129" t="s">
        <v>76</v>
      </c>
      <c r="J42" s="129" t="s">
        <v>1944</v>
      </c>
      <c r="K42" s="129"/>
      <c r="L42" s="129"/>
      <c r="M42" s="129"/>
      <c r="N42" s="129" t="s">
        <v>37</v>
      </c>
      <c r="O42" s="129"/>
      <c r="P42" s="129"/>
      <c r="Q42" s="129" t="s">
        <v>37</v>
      </c>
      <c r="R42" s="129"/>
      <c r="S42" s="129" t="s">
        <v>37</v>
      </c>
      <c r="T42" s="129"/>
      <c r="U42" s="129" t="s">
        <v>37</v>
      </c>
      <c r="V42" s="129"/>
      <c r="W42" s="129"/>
      <c r="X42" s="129"/>
      <c r="Y42" s="129"/>
      <c r="Z42" s="129">
        <v>118</v>
      </c>
      <c r="AA42" s="129">
        <v>367</v>
      </c>
      <c r="AB42" s="31"/>
    </row>
    <row r="43" spans="1:28" s="15" customFormat="1" ht="21" customHeight="1" x14ac:dyDescent="0.25">
      <c r="B43" s="19">
        <v>37</v>
      </c>
      <c r="C43" s="7" t="s">
        <v>452</v>
      </c>
      <c r="D43" s="129" t="s">
        <v>37</v>
      </c>
      <c r="E43" s="129"/>
      <c r="F43" s="129" t="s">
        <v>37</v>
      </c>
      <c r="G43" s="129"/>
      <c r="H43" s="129"/>
      <c r="I43" s="129" t="s">
        <v>76</v>
      </c>
      <c r="J43" s="129" t="s">
        <v>1944</v>
      </c>
      <c r="K43" s="129"/>
      <c r="L43" s="129"/>
      <c r="M43" s="129"/>
      <c r="N43" s="129" t="s">
        <v>37</v>
      </c>
      <c r="O43" s="129"/>
      <c r="P43" s="129"/>
      <c r="Q43" s="129" t="s">
        <v>37</v>
      </c>
      <c r="R43" s="129"/>
      <c r="S43" s="129" t="s">
        <v>37</v>
      </c>
      <c r="T43" s="129"/>
      <c r="U43" s="129" t="s">
        <v>37</v>
      </c>
      <c r="V43" s="129"/>
      <c r="W43" s="129"/>
      <c r="X43" s="129"/>
      <c r="Y43" s="129"/>
      <c r="Z43" s="129">
        <v>117</v>
      </c>
      <c r="AA43" s="129">
        <v>467</v>
      </c>
      <c r="AB43" s="31"/>
    </row>
    <row r="44" spans="1:28" s="15" customFormat="1" ht="21" customHeight="1" x14ac:dyDescent="0.25">
      <c r="B44" s="19">
        <v>38</v>
      </c>
      <c r="C44" s="7" t="s">
        <v>462</v>
      </c>
      <c r="D44" s="129" t="s">
        <v>37</v>
      </c>
      <c r="E44" s="129"/>
      <c r="F44" s="132" t="s">
        <v>37</v>
      </c>
      <c r="G44" s="132"/>
      <c r="H44" s="129"/>
      <c r="I44" s="133" t="s">
        <v>86</v>
      </c>
      <c r="J44" s="129" t="s">
        <v>1986</v>
      </c>
      <c r="K44" s="129"/>
      <c r="L44" s="129"/>
      <c r="M44" s="129"/>
      <c r="N44" s="129" t="s">
        <v>37</v>
      </c>
      <c r="O44" s="129"/>
      <c r="P44" s="129"/>
      <c r="Q44" s="129" t="s">
        <v>37</v>
      </c>
      <c r="R44" s="129"/>
      <c r="S44" s="129" t="s">
        <v>37</v>
      </c>
      <c r="T44" s="129"/>
      <c r="U44" s="129" t="s">
        <v>37</v>
      </c>
      <c r="V44" s="129"/>
      <c r="W44" s="129"/>
      <c r="X44" s="129"/>
      <c r="Y44" s="129"/>
      <c r="Z44" s="129">
        <v>117</v>
      </c>
      <c r="AA44" s="129">
        <v>407</v>
      </c>
      <c r="AB44" s="31"/>
    </row>
    <row r="45" spans="1:28" s="15" customFormat="1" ht="21" customHeight="1" x14ac:dyDescent="0.25">
      <c r="B45" s="19">
        <v>39</v>
      </c>
      <c r="C45" s="7" t="s">
        <v>460</v>
      </c>
      <c r="D45" s="129" t="s">
        <v>37</v>
      </c>
      <c r="E45" s="129"/>
      <c r="F45" s="132" t="s">
        <v>37</v>
      </c>
      <c r="G45" s="132"/>
      <c r="H45" s="129"/>
      <c r="I45" s="133" t="s">
        <v>76</v>
      </c>
      <c r="J45" s="129" t="s">
        <v>1979</v>
      </c>
      <c r="K45" s="129"/>
      <c r="L45" s="129"/>
      <c r="M45" s="129"/>
      <c r="N45" s="129" t="s">
        <v>37</v>
      </c>
      <c r="O45" s="129"/>
      <c r="P45" s="129"/>
      <c r="Q45" s="129" t="s">
        <v>37</v>
      </c>
      <c r="R45" s="129"/>
      <c r="S45" s="129" t="s">
        <v>37</v>
      </c>
      <c r="T45" s="129"/>
      <c r="U45" s="129" t="s">
        <v>37</v>
      </c>
      <c r="V45" s="139"/>
      <c r="W45" s="139"/>
      <c r="X45" s="139"/>
      <c r="Y45" s="139"/>
      <c r="Z45" s="129">
        <v>111</v>
      </c>
      <c r="AA45" s="129">
        <v>382</v>
      </c>
      <c r="AB45" s="31"/>
    </row>
    <row r="46" spans="1:28" s="15" customFormat="1" ht="21" customHeight="1" x14ac:dyDescent="0.25">
      <c r="B46" s="19">
        <v>40</v>
      </c>
      <c r="C46" s="7" t="s">
        <v>470</v>
      </c>
      <c r="D46" s="139" t="s">
        <v>37</v>
      </c>
      <c r="E46" s="139"/>
      <c r="F46" s="261" t="s">
        <v>37</v>
      </c>
      <c r="G46" s="261"/>
      <c r="H46" s="139"/>
      <c r="I46" s="262" t="s">
        <v>187</v>
      </c>
      <c r="J46" s="139" t="s">
        <v>2007</v>
      </c>
      <c r="K46" s="139"/>
      <c r="L46" s="139"/>
      <c r="M46" s="139"/>
      <c r="N46" s="139" t="s">
        <v>37</v>
      </c>
      <c r="O46" s="139"/>
      <c r="P46" s="139"/>
      <c r="Q46" s="139" t="s">
        <v>37</v>
      </c>
      <c r="R46" s="139"/>
      <c r="S46" s="139" t="s">
        <v>37</v>
      </c>
      <c r="T46" s="139"/>
      <c r="U46" s="139" t="s">
        <v>37</v>
      </c>
      <c r="V46" s="129"/>
      <c r="W46" s="129"/>
      <c r="X46" s="129"/>
      <c r="Y46" s="129"/>
      <c r="Z46" s="129">
        <v>108</v>
      </c>
      <c r="AA46" s="129">
        <v>368</v>
      </c>
      <c r="AB46" s="31"/>
    </row>
    <row r="47" spans="1:28" s="15" customFormat="1" ht="21" customHeight="1" x14ac:dyDescent="0.4">
      <c r="A47" s="23"/>
      <c r="B47" s="19">
        <v>41</v>
      </c>
      <c r="C47" s="255" t="s">
        <v>487</v>
      </c>
      <c r="D47" s="139" t="s">
        <v>37</v>
      </c>
      <c r="E47" s="139"/>
      <c r="F47" s="261" t="s">
        <v>37</v>
      </c>
      <c r="G47" s="261"/>
      <c r="H47" s="139"/>
      <c r="I47" s="262" t="s">
        <v>57</v>
      </c>
      <c r="J47" s="139" t="s">
        <v>1982</v>
      </c>
      <c r="K47" s="139"/>
      <c r="L47" s="139"/>
      <c r="M47" s="139"/>
      <c r="N47" s="139" t="s">
        <v>37</v>
      </c>
      <c r="O47" s="139"/>
      <c r="P47" s="139"/>
      <c r="Q47" s="139" t="s">
        <v>37</v>
      </c>
      <c r="R47" s="139"/>
      <c r="S47" s="139" t="s">
        <v>37</v>
      </c>
      <c r="T47" s="139" t="s">
        <v>37</v>
      </c>
      <c r="U47" s="139" t="s">
        <v>37</v>
      </c>
      <c r="V47" s="129"/>
      <c r="W47" s="129"/>
      <c r="X47" s="129"/>
      <c r="Y47" s="129"/>
      <c r="Z47" s="129">
        <v>103</v>
      </c>
      <c r="AA47" s="129">
        <v>327</v>
      </c>
      <c r="AB47" s="31"/>
    </row>
    <row r="48" spans="1:28" ht="21" customHeight="1" x14ac:dyDescent="0.5">
      <c r="B48" s="19">
        <v>42</v>
      </c>
      <c r="C48" s="7" t="s">
        <v>468</v>
      </c>
      <c r="D48" s="129" t="s">
        <v>37</v>
      </c>
      <c r="E48" s="129"/>
      <c r="F48" s="132" t="s">
        <v>37</v>
      </c>
      <c r="G48" s="132"/>
      <c r="H48" s="129"/>
      <c r="I48" s="262" t="s">
        <v>187</v>
      </c>
      <c r="J48" s="139" t="s">
        <v>2014</v>
      </c>
      <c r="K48" s="129"/>
      <c r="L48" s="129"/>
      <c r="M48" s="129"/>
      <c r="N48" s="129" t="s">
        <v>37</v>
      </c>
      <c r="O48" s="129"/>
      <c r="P48" s="129"/>
      <c r="Q48" s="129" t="s">
        <v>37</v>
      </c>
      <c r="R48" s="129"/>
      <c r="S48" s="129" t="s">
        <v>37</v>
      </c>
      <c r="T48" s="129"/>
      <c r="U48" s="129" t="s">
        <v>37</v>
      </c>
      <c r="V48" s="139"/>
      <c r="W48" s="139"/>
      <c r="X48" s="139"/>
      <c r="Y48" s="139"/>
      <c r="Z48" s="129">
        <v>94</v>
      </c>
      <c r="AA48" s="129">
        <v>321</v>
      </c>
    </row>
    <row r="49" spans="1:30" ht="21" customHeight="1" x14ac:dyDescent="0.5">
      <c r="B49" s="19">
        <v>43</v>
      </c>
      <c r="C49" s="8" t="s">
        <v>467</v>
      </c>
      <c r="D49" s="129" t="s">
        <v>37</v>
      </c>
      <c r="E49" s="129"/>
      <c r="F49" s="132" t="s">
        <v>37</v>
      </c>
      <c r="G49" s="132"/>
      <c r="H49" s="129"/>
      <c r="I49" s="133" t="s">
        <v>42</v>
      </c>
      <c r="J49" s="129" t="s">
        <v>2008</v>
      </c>
      <c r="K49" s="129"/>
      <c r="L49" s="129"/>
      <c r="M49" s="129"/>
      <c r="N49" s="129" t="s">
        <v>37</v>
      </c>
      <c r="O49" s="129"/>
      <c r="P49" s="129"/>
      <c r="Q49" s="129" t="s">
        <v>37</v>
      </c>
      <c r="R49" s="129"/>
      <c r="S49" s="129" t="s">
        <v>37</v>
      </c>
      <c r="T49" s="129"/>
      <c r="U49" s="129" t="s">
        <v>37</v>
      </c>
      <c r="V49" s="139"/>
      <c r="W49" s="139"/>
      <c r="X49" s="139"/>
      <c r="Y49" s="139"/>
      <c r="Z49" s="129">
        <v>92</v>
      </c>
      <c r="AA49" s="129">
        <v>314</v>
      </c>
      <c r="AB49" s="225"/>
      <c r="AC49" s="56"/>
    </row>
    <row r="50" spans="1:30" ht="21" customHeight="1" x14ac:dyDescent="0.5">
      <c r="B50" s="19">
        <v>44</v>
      </c>
      <c r="C50" s="7" t="s">
        <v>466</v>
      </c>
      <c r="D50" s="129" t="s">
        <v>37</v>
      </c>
      <c r="E50" s="129"/>
      <c r="F50" s="132" t="s">
        <v>37</v>
      </c>
      <c r="G50" s="132"/>
      <c r="H50" s="129"/>
      <c r="I50" s="133" t="s">
        <v>76</v>
      </c>
      <c r="J50" s="129" t="s">
        <v>1979</v>
      </c>
      <c r="K50" s="129"/>
      <c r="L50" s="129"/>
      <c r="M50" s="129"/>
      <c r="N50" s="129" t="s">
        <v>37</v>
      </c>
      <c r="O50" s="129"/>
      <c r="P50" s="129"/>
      <c r="Q50" s="129" t="s">
        <v>37</v>
      </c>
      <c r="R50" s="129"/>
      <c r="S50" s="129" t="s">
        <v>37</v>
      </c>
      <c r="T50" s="129"/>
      <c r="U50" s="129" t="s">
        <v>37</v>
      </c>
      <c r="V50" s="129"/>
      <c r="W50" s="129"/>
      <c r="X50" s="129"/>
      <c r="Y50" s="129"/>
      <c r="Z50" s="129">
        <v>86</v>
      </c>
      <c r="AA50" s="129">
        <v>279</v>
      </c>
      <c r="AB50" s="225"/>
      <c r="AC50" s="56"/>
    </row>
    <row r="51" spans="1:30" ht="21" customHeight="1" x14ac:dyDescent="0.5">
      <c r="B51" s="19">
        <v>45</v>
      </c>
      <c r="C51" s="17" t="s">
        <v>489</v>
      </c>
      <c r="D51" s="139" t="s">
        <v>37</v>
      </c>
      <c r="E51" s="139"/>
      <c r="F51" s="261" t="s">
        <v>37</v>
      </c>
      <c r="G51" s="261"/>
      <c r="H51" s="139"/>
      <c r="I51" s="262" t="s">
        <v>86</v>
      </c>
      <c r="J51" s="139" t="s">
        <v>1986</v>
      </c>
      <c r="K51" s="139"/>
      <c r="L51" s="139"/>
      <c r="M51" s="139"/>
      <c r="N51" s="139" t="s">
        <v>37</v>
      </c>
      <c r="O51" s="139"/>
      <c r="P51" s="139"/>
      <c r="Q51" s="139" t="s">
        <v>37</v>
      </c>
      <c r="R51" s="139"/>
      <c r="S51" s="139" t="s">
        <v>37</v>
      </c>
      <c r="T51" s="139"/>
      <c r="U51" s="139" t="s">
        <v>37</v>
      </c>
      <c r="V51" s="129"/>
      <c r="W51" s="129"/>
      <c r="X51" s="129"/>
      <c r="Y51" s="129"/>
      <c r="Z51" s="129">
        <v>70</v>
      </c>
      <c r="AA51" s="129">
        <v>236</v>
      </c>
      <c r="AB51" s="225"/>
      <c r="AC51" s="56"/>
    </row>
    <row r="52" spans="1:30" ht="21" customHeight="1" x14ac:dyDescent="0.5">
      <c r="B52" s="19">
        <v>46</v>
      </c>
      <c r="C52" s="8" t="s">
        <v>430</v>
      </c>
      <c r="D52" s="139" t="s">
        <v>37</v>
      </c>
      <c r="E52" s="139"/>
      <c r="F52" s="139" t="s">
        <v>37</v>
      </c>
      <c r="G52" s="139"/>
      <c r="H52" s="139"/>
      <c r="I52" s="139" t="s">
        <v>51</v>
      </c>
      <c r="J52" s="139" t="s">
        <v>428</v>
      </c>
      <c r="K52" s="139"/>
      <c r="L52" s="139"/>
      <c r="M52" s="139"/>
      <c r="N52" s="139" t="s">
        <v>37</v>
      </c>
      <c r="O52" s="139"/>
      <c r="P52" s="139"/>
      <c r="Q52" s="139" t="s">
        <v>37</v>
      </c>
      <c r="R52" s="139"/>
      <c r="S52" s="139" t="s">
        <v>37</v>
      </c>
      <c r="T52" s="139"/>
      <c r="U52" s="139" t="s">
        <v>37</v>
      </c>
      <c r="V52" s="139"/>
      <c r="W52" s="139"/>
      <c r="X52" s="139"/>
      <c r="Y52" s="139"/>
      <c r="Z52" s="129">
        <v>68</v>
      </c>
      <c r="AA52" s="129">
        <v>265</v>
      </c>
      <c r="AB52" s="225"/>
      <c r="AC52" s="56"/>
    </row>
    <row r="53" spans="1:30" ht="21" customHeight="1" x14ac:dyDescent="0.5">
      <c r="B53" s="19">
        <v>47</v>
      </c>
      <c r="C53" s="8" t="s">
        <v>434</v>
      </c>
      <c r="D53" s="129" t="s">
        <v>37</v>
      </c>
      <c r="E53" s="129"/>
      <c r="F53" s="129" t="s">
        <v>37</v>
      </c>
      <c r="G53" s="129"/>
      <c r="H53" s="129"/>
      <c r="I53" s="129" t="s">
        <v>51</v>
      </c>
      <c r="J53" s="129" t="s">
        <v>428</v>
      </c>
      <c r="K53" s="129"/>
      <c r="L53" s="129"/>
      <c r="M53" s="129"/>
      <c r="N53" s="129" t="s">
        <v>37</v>
      </c>
      <c r="O53" s="129"/>
      <c r="P53" s="129"/>
      <c r="Q53" s="129" t="s">
        <v>37</v>
      </c>
      <c r="R53" s="129"/>
      <c r="S53" s="129" t="s">
        <v>37</v>
      </c>
      <c r="T53" s="129" t="s">
        <v>37</v>
      </c>
      <c r="U53" s="129" t="s">
        <v>37</v>
      </c>
      <c r="V53" s="129"/>
      <c r="W53" s="129"/>
      <c r="X53" s="129"/>
      <c r="Y53" s="129"/>
      <c r="Z53" s="129">
        <v>67</v>
      </c>
      <c r="AA53" s="129">
        <v>207</v>
      </c>
    </row>
    <row r="54" spans="1:30" ht="21" customHeight="1" x14ac:dyDescent="0.5">
      <c r="B54" s="19">
        <v>48</v>
      </c>
      <c r="C54" s="8" t="s">
        <v>484</v>
      </c>
      <c r="D54" s="139" t="s">
        <v>37</v>
      </c>
      <c r="E54" s="139"/>
      <c r="F54" s="261" t="s">
        <v>37</v>
      </c>
      <c r="G54" s="261"/>
      <c r="H54" s="139"/>
      <c r="I54" s="262" t="s">
        <v>57</v>
      </c>
      <c r="J54" s="139" t="s">
        <v>1982</v>
      </c>
      <c r="K54" s="139"/>
      <c r="L54" s="139"/>
      <c r="M54" s="139"/>
      <c r="N54" s="139" t="s">
        <v>37</v>
      </c>
      <c r="O54" s="139"/>
      <c r="P54" s="139"/>
      <c r="Q54" s="139" t="s">
        <v>37</v>
      </c>
      <c r="R54" s="139"/>
      <c r="S54" s="139" t="s">
        <v>37</v>
      </c>
      <c r="T54" s="139" t="s">
        <v>37</v>
      </c>
      <c r="U54" s="139" t="s">
        <v>37</v>
      </c>
      <c r="V54" s="139"/>
      <c r="W54" s="139"/>
      <c r="X54" s="139"/>
      <c r="Y54" s="139"/>
      <c r="Z54" s="129">
        <v>66</v>
      </c>
      <c r="AA54" s="129">
        <v>192</v>
      </c>
    </row>
    <row r="55" spans="1:30" ht="21" customHeight="1" x14ac:dyDescent="0.5">
      <c r="B55" s="19">
        <v>49</v>
      </c>
      <c r="C55" s="8" t="s">
        <v>449</v>
      </c>
      <c r="D55" s="129" t="s">
        <v>37</v>
      </c>
      <c r="E55" s="129"/>
      <c r="F55" s="129" t="s">
        <v>37</v>
      </c>
      <c r="G55" s="129"/>
      <c r="H55" s="129"/>
      <c r="I55" s="129" t="s">
        <v>76</v>
      </c>
      <c r="J55" s="129" t="s">
        <v>1944</v>
      </c>
      <c r="K55" s="129"/>
      <c r="L55" s="129"/>
      <c r="M55" s="129"/>
      <c r="N55" s="129" t="s">
        <v>37</v>
      </c>
      <c r="O55" s="129"/>
      <c r="P55" s="129"/>
      <c r="Q55" s="129" t="s">
        <v>37</v>
      </c>
      <c r="R55" s="129"/>
      <c r="S55" s="129" t="s">
        <v>37</v>
      </c>
      <c r="T55" s="129"/>
      <c r="U55" s="129"/>
      <c r="V55" s="129"/>
      <c r="W55" s="129"/>
      <c r="X55" s="129"/>
      <c r="Y55" s="129"/>
      <c r="Z55" s="129">
        <v>65</v>
      </c>
      <c r="AA55" s="129">
        <v>231</v>
      </c>
      <c r="AB55" s="396" t="s">
        <v>1945</v>
      </c>
      <c r="AC55" s="397"/>
      <c r="AD55" s="397"/>
    </row>
    <row r="56" spans="1:30" s="27" customFormat="1" ht="21" customHeight="1" x14ac:dyDescent="0.5">
      <c r="A56" s="26"/>
      <c r="B56" s="19">
        <v>50</v>
      </c>
      <c r="C56" s="24" t="s">
        <v>485</v>
      </c>
      <c r="D56" s="139" t="s">
        <v>37</v>
      </c>
      <c r="E56" s="139"/>
      <c r="F56" s="261" t="s">
        <v>37</v>
      </c>
      <c r="G56" s="261"/>
      <c r="H56" s="139"/>
      <c r="I56" s="262" t="s">
        <v>57</v>
      </c>
      <c r="J56" s="139" t="s">
        <v>1982</v>
      </c>
      <c r="K56" s="139"/>
      <c r="L56" s="139"/>
      <c r="M56" s="139"/>
      <c r="N56" s="139" t="s">
        <v>37</v>
      </c>
      <c r="O56" s="139"/>
      <c r="P56" s="139"/>
      <c r="Q56" s="139" t="s">
        <v>37</v>
      </c>
      <c r="R56" s="139"/>
      <c r="S56" s="139" t="s">
        <v>37</v>
      </c>
      <c r="T56" s="139" t="s">
        <v>37</v>
      </c>
      <c r="U56" s="139" t="s">
        <v>37</v>
      </c>
      <c r="V56" s="129"/>
      <c r="W56" s="129"/>
      <c r="X56" s="129"/>
      <c r="Y56" s="129"/>
      <c r="Z56" s="129">
        <v>65</v>
      </c>
      <c r="AA56" s="129">
        <v>208</v>
      </c>
      <c r="AB56" s="89"/>
    </row>
    <row r="57" spans="1:30" s="27" customFormat="1" ht="21" customHeight="1" x14ac:dyDescent="0.5">
      <c r="A57" s="26"/>
      <c r="B57" s="19">
        <v>51</v>
      </c>
      <c r="C57" s="7" t="s">
        <v>456</v>
      </c>
      <c r="D57" s="139" t="s">
        <v>37</v>
      </c>
      <c r="E57" s="139"/>
      <c r="F57" s="139" t="s">
        <v>37</v>
      </c>
      <c r="G57" s="139"/>
      <c r="H57" s="139"/>
      <c r="I57" s="139" t="s">
        <v>76</v>
      </c>
      <c r="J57" s="139" t="s">
        <v>1944</v>
      </c>
      <c r="K57" s="139"/>
      <c r="L57" s="139"/>
      <c r="M57" s="139"/>
      <c r="N57" s="139" t="s">
        <v>37</v>
      </c>
      <c r="O57" s="139"/>
      <c r="P57" s="139"/>
      <c r="Q57" s="139" t="s">
        <v>37</v>
      </c>
      <c r="R57" s="139"/>
      <c r="S57" s="139" t="s">
        <v>37</v>
      </c>
      <c r="T57" s="139"/>
      <c r="U57" s="139" t="s">
        <v>37</v>
      </c>
      <c r="V57" s="139"/>
      <c r="W57" s="139"/>
      <c r="X57" s="139"/>
      <c r="Y57" s="139"/>
      <c r="Z57" s="129">
        <v>64</v>
      </c>
      <c r="AA57" s="129">
        <v>205</v>
      </c>
      <c r="AB57" s="89"/>
    </row>
    <row r="58" spans="1:30" s="27" customFormat="1" ht="21" customHeight="1" x14ac:dyDescent="0.5">
      <c r="A58" s="26"/>
      <c r="B58" s="19">
        <v>52</v>
      </c>
      <c r="C58" s="7" t="s">
        <v>432</v>
      </c>
      <c r="D58" s="139" t="s">
        <v>37</v>
      </c>
      <c r="E58" s="139"/>
      <c r="F58" s="139" t="s">
        <v>37</v>
      </c>
      <c r="G58" s="139"/>
      <c r="H58" s="139"/>
      <c r="I58" s="139" t="s">
        <v>51</v>
      </c>
      <c r="J58" s="139" t="s">
        <v>428</v>
      </c>
      <c r="K58" s="139"/>
      <c r="L58" s="139"/>
      <c r="M58" s="139"/>
      <c r="N58" s="139" t="s">
        <v>37</v>
      </c>
      <c r="O58" s="139"/>
      <c r="P58" s="139"/>
      <c r="Q58" s="139" t="s">
        <v>37</v>
      </c>
      <c r="R58" s="139"/>
      <c r="S58" s="139" t="s">
        <v>37</v>
      </c>
      <c r="T58" s="139"/>
      <c r="U58" s="139" t="s">
        <v>37</v>
      </c>
      <c r="V58" s="139"/>
      <c r="W58" s="139"/>
      <c r="X58" s="139"/>
      <c r="Y58" s="139"/>
      <c r="Z58" s="129">
        <v>62</v>
      </c>
      <c r="AA58" s="129">
        <v>203</v>
      </c>
      <c r="AB58" s="89"/>
    </row>
    <row r="59" spans="1:30" s="27" customFormat="1" ht="21" customHeight="1" x14ac:dyDescent="0.5">
      <c r="A59" s="26"/>
      <c r="B59" s="19">
        <v>53</v>
      </c>
      <c r="C59" s="7" t="s">
        <v>486</v>
      </c>
      <c r="D59" s="139" t="s">
        <v>37</v>
      </c>
      <c r="E59" s="139"/>
      <c r="F59" s="261" t="s">
        <v>37</v>
      </c>
      <c r="G59" s="261"/>
      <c r="H59" s="139"/>
      <c r="I59" s="262" t="s">
        <v>57</v>
      </c>
      <c r="J59" s="139" t="s">
        <v>1982</v>
      </c>
      <c r="K59" s="139"/>
      <c r="L59" s="139"/>
      <c r="M59" s="139"/>
      <c r="N59" s="139" t="s">
        <v>37</v>
      </c>
      <c r="O59" s="139"/>
      <c r="P59" s="139"/>
      <c r="Q59" s="139" t="s">
        <v>37</v>
      </c>
      <c r="R59" s="139"/>
      <c r="S59" s="139" t="s">
        <v>37</v>
      </c>
      <c r="T59" s="139" t="s">
        <v>37</v>
      </c>
      <c r="U59" s="139" t="s">
        <v>37</v>
      </c>
      <c r="V59" s="129"/>
      <c r="W59" s="129"/>
      <c r="X59" s="129"/>
      <c r="Y59" s="129"/>
      <c r="Z59" s="129">
        <v>62</v>
      </c>
      <c r="AA59" s="129">
        <v>190</v>
      </c>
      <c r="AB59" s="89"/>
    </row>
    <row r="60" spans="1:30" s="27" customFormat="1" ht="21" customHeight="1" x14ac:dyDescent="0.5">
      <c r="A60" s="26"/>
      <c r="B60" s="19">
        <v>54</v>
      </c>
      <c r="C60" s="7" t="s">
        <v>479</v>
      </c>
      <c r="D60" s="139" t="s">
        <v>37</v>
      </c>
      <c r="E60" s="139"/>
      <c r="F60" s="261" t="s">
        <v>37</v>
      </c>
      <c r="G60" s="261"/>
      <c r="H60" s="139"/>
      <c r="I60" s="262" t="s">
        <v>42</v>
      </c>
      <c r="J60" s="139" t="s">
        <v>2008</v>
      </c>
      <c r="K60" s="139"/>
      <c r="L60" s="139"/>
      <c r="M60" s="139"/>
      <c r="N60" s="139" t="s">
        <v>37</v>
      </c>
      <c r="O60" s="139"/>
      <c r="P60" s="139"/>
      <c r="Q60" s="139" t="s">
        <v>37</v>
      </c>
      <c r="R60" s="139"/>
      <c r="S60" s="139" t="s">
        <v>37</v>
      </c>
      <c r="T60" s="139"/>
      <c r="U60" s="139" t="s">
        <v>37</v>
      </c>
      <c r="V60" s="139"/>
      <c r="W60" s="139"/>
      <c r="X60" s="139"/>
      <c r="Y60" s="139"/>
      <c r="Z60" s="129">
        <v>51</v>
      </c>
      <c r="AA60" s="129">
        <v>176</v>
      </c>
      <c r="AB60" s="89"/>
    </row>
    <row r="61" spans="1:30" s="27" customFormat="1" ht="21" customHeight="1" x14ac:dyDescent="0.5">
      <c r="A61" s="26"/>
      <c r="B61" s="19">
        <v>55</v>
      </c>
      <c r="C61" s="7" t="s">
        <v>1984</v>
      </c>
      <c r="D61" s="139" t="s">
        <v>37</v>
      </c>
      <c r="E61" s="139"/>
      <c r="F61" s="261" t="s">
        <v>37</v>
      </c>
      <c r="G61" s="261"/>
      <c r="H61" s="139"/>
      <c r="I61" s="262" t="s">
        <v>86</v>
      </c>
      <c r="J61" s="139" t="s">
        <v>1983</v>
      </c>
      <c r="K61" s="139"/>
      <c r="L61" s="139"/>
      <c r="M61" s="139"/>
      <c r="N61" s="139" t="s">
        <v>37</v>
      </c>
      <c r="O61" s="139"/>
      <c r="P61" s="139"/>
      <c r="Q61" s="139" t="s">
        <v>37</v>
      </c>
      <c r="R61" s="139"/>
      <c r="S61" s="139" t="s">
        <v>37</v>
      </c>
      <c r="T61" s="139" t="s">
        <v>37</v>
      </c>
      <c r="U61" s="139" t="s">
        <v>37</v>
      </c>
      <c r="V61" s="139"/>
      <c r="W61" s="139"/>
      <c r="X61" s="139"/>
      <c r="Y61" s="139"/>
      <c r="Z61" s="129">
        <v>49</v>
      </c>
      <c r="AA61" s="129">
        <v>162</v>
      </c>
      <c r="AB61" s="89"/>
    </row>
    <row r="62" spans="1:30" s="27" customFormat="1" ht="21" customHeight="1" x14ac:dyDescent="0.5">
      <c r="A62" s="26"/>
      <c r="B62" s="19">
        <v>56</v>
      </c>
      <c r="C62" s="7" t="s">
        <v>264</v>
      </c>
      <c r="D62" s="139" t="s">
        <v>37</v>
      </c>
      <c r="E62" s="139"/>
      <c r="F62" s="261" t="s">
        <v>37</v>
      </c>
      <c r="G62" s="261"/>
      <c r="H62" s="139"/>
      <c r="I62" s="262" t="s">
        <v>42</v>
      </c>
      <c r="J62" s="139" t="s">
        <v>2008</v>
      </c>
      <c r="K62" s="139"/>
      <c r="L62" s="139"/>
      <c r="M62" s="139"/>
      <c r="N62" s="139" t="s">
        <v>37</v>
      </c>
      <c r="O62" s="139"/>
      <c r="P62" s="139"/>
      <c r="Q62" s="139" t="s">
        <v>37</v>
      </c>
      <c r="R62" s="139"/>
      <c r="S62" s="139" t="s">
        <v>37</v>
      </c>
      <c r="T62" s="139"/>
      <c r="U62" s="139" t="s">
        <v>37</v>
      </c>
      <c r="V62" s="139"/>
      <c r="W62" s="139"/>
      <c r="X62" s="139"/>
      <c r="Y62" s="139"/>
      <c r="Z62" s="129">
        <v>48</v>
      </c>
      <c r="AA62" s="129">
        <v>178</v>
      </c>
      <c r="AB62" s="89"/>
    </row>
    <row r="63" spans="1:30" s="29" customFormat="1" ht="21" customHeight="1" x14ac:dyDescent="0.4">
      <c r="A63" s="28"/>
      <c r="B63" s="19">
        <v>57</v>
      </c>
      <c r="C63" s="7" t="s">
        <v>472</v>
      </c>
      <c r="D63" s="139" t="s">
        <v>37</v>
      </c>
      <c r="E63" s="139"/>
      <c r="F63" s="261" t="s">
        <v>37</v>
      </c>
      <c r="G63" s="261"/>
      <c r="H63" s="139"/>
      <c r="I63" s="262" t="s">
        <v>57</v>
      </c>
      <c r="J63" s="139" t="s">
        <v>1982</v>
      </c>
      <c r="K63" s="139"/>
      <c r="L63" s="139"/>
      <c r="M63" s="139"/>
      <c r="N63" s="139" t="s">
        <v>37</v>
      </c>
      <c r="O63" s="139"/>
      <c r="P63" s="139"/>
      <c r="Q63" s="139" t="s">
        <v>37</v>
      </c>
      <c r="R63" s="139"/>
      <c r="S63" s="139" t="s">
        <v>37</v>
      </c>
      <c r="T63" s="139" t="s">
        <v>37</v>
      </c>
      <c r="U63" s="139" t="s">
        <v>37</v>
      </c>
      <c r="V63" s="139"/>
      <c r="W63" s="139"/>
      <c r="X63" s="139"/>
      <c r="Y63" s="139"/>
      <c r="Z63" s="129">
        <v>48</v>
      </c>
      <c r="AA63" s="129">
        <v>156</v>
      </c>
      <c r="AB63" s="89"/>
    </row>
    <row r="64" spans="1:30" s="29" customFormat="1" ht="21" customHeight="1" x14ac:dyDescent="0.4">
      <c r="A64" s="28"/>
      <c r="B64" s="19">
        <v>58</v>
      </c>
      <c r="C64" s="7" t="s">
        <v>429</v>
      </c>
      <c r="D64" s="139" t="s">
        <v>37</v>
      </c>
      <c r="E64" s="139"/>
      <c r="F64" s="139" t="s">
        <v>37</v>
      </c>
      <c r="G64" s="139"/>
      <c r="H64" s="139"/>
      <c r="I64" s="139" t="s">
        <v>51</v>
      </c>
      <c r="J64" s="139" t="s">
        <v>428</v>
      </c>
      <c r="K64" s="139"/>
      <c r="L64" s="139"/>
      <c r="M64" s="139"/>
      <c r="N64" s="139" t="s">
        <v>37</v>
      </c>
      <c r="O64" s="139"/>
      <c r="P64" s="139"/>
      <c r="Q64" s="139" t="s">
        <v>37</v>
      </c>
      <c r="R64" s="139"/>
      <c r="S64" s="139" t="s">
        <v>37</v>
      </c>
      <c r="T64" s="139"/>
      <c r="U64" s="139" t="s">
        <v>37</v>
      </c>
      <c r="V64" s="139"/>
      <c r="W64" s="139"/>
      <c r="X64" s="139"/>
      <c r="Y64" s="139"/>
      <c r="Z64" s="129">
        <v>48</v>
      </c>
      <c r="AA64" s="129">
        <v>144</v>
      </c>
      <c r="AB64" s="89"/>
    </row>
    <row r="65" spans="1:33" s="27" customFormat="1" ht="21" customHeight="1" x14ac:dyDescent="0.5">
      <c r="A65" s="26"/>
      <c r="B65" s="19">
        <v>59</v>
      </c>
      <c r="C65" s="7" t="s">
        <v>491</v>
      </c>
      <c r="D65" s="139" t="s">
        <v>37</v>
      </c>
      <c r="E65" s="139"/>
      <c r="F65" s="261" t="s">
        <v>37</v>
      </c>
      <c r="G65" s="261"/>
      <c r="H65" s="139"/>
      <c r="I65" s="262" t="s">
        <v>86</v>
      </c>
      <c r="J65" s="139" t="s">
        <v>1983</v>
      </c>
      <c r="K65" s="139"/>
      <c r="L65" s="139"/>
      <c r="M65" s="139"/>
      <c r="N65" s="139" t="s">
        <v>37</v>
      </c>
      <c r="O65" s="139"/>
      <c r="P65" s="139"/>
      <c r="Q65" s="139" t="s">
        <v>37</v>
      </c>
      <c r="R65" s="139"/>
      <c r="S65" s="139" t="s">
        <v>37</v>
      </c>
      <c r="T65" s="139" t="s">
        <v>37</v>
      </c>
      <c r="U65" s="139" t="s">
        <v>37</v>
      </c>
      <c r="V65" s="129"/>
      <c r="W65" s="129"/>
      <c r="X65" s="129"/>
      <c r="Y65" s="129"/>
      <c r="Z65" s="129">
        <v>40</v>
      </c>
      <c r="AA65" s="129">
        <v>120</v>
      </c>
      <c r="AB65" s="89"/>
    </row>
    <row r="66" spans="1:33" s="27" customFormat="1" ht="21" customHeight="1" x14ac:dyDescent="0.5">
      <c r="A66" s="26"/>
      <c r="B66" s="19">
        <v>60</v>
      </c>
      <c r="C66" s="7" t="s">
        <v>471</v>
      </c>
      <c r="D66" s="139" t="s">
        <v>37</v>
      </c>
      <c r="E66" s="139"/>
      <c r="F66" s="261" t="s">
        <v>37</v>
      </c>
      <c r="G66" s="261"/>
      <c r="H66" s="139"/>
      <c r="I66" s="262" t="s">
        <v>187</v>
      </c>
      <c r="J66" s="139" t="s">
        <v>2007</v>
      </c>
      <c r="K66" s="139"/>
      <c r="L66" s="139"/>
      <c r="M66" s="139"/>
      <c r="N66" s="139" t="s">
        <v>37</v>
      </c>
      <c r="O66" s="139"/>
      <c r="P66" s="139"/>
      <c r="Q66" s="139" t="s">
        <v>37</v>
      </c>
      <c r="R66" s="139"/>
      <c r="S66" s="139" t="s">
        <v>37</v>
      </c>
      <c r="T66" s="139"/>
      <c r="U66" s="139" t="s">
        <v>37</v>
      </c>
      <c r="V66" s="129"/>
      <c r="W66" s="129"/>
      <c r="X66" s="129"/>
      <c r="Y66" s="129"/>
      <c r="Z66" s="129">
        <v>38</v>
      </c>
      <c r="AA66" s="129">
        <v>130</v>
      </c>
      <c r="AB66" s="89"/>
    </row>
    <row r="67" spans="1:33" s="27" customFormat="1" ht="21" customHeight="1" x14ac:dyDescent="0.5">
      <c r="A67" s="26"/>
      <c r="B67" s="19">
        <v>61</v>
      </c>
      <c r="C67" s="7" t="s">
        <v>464</v>
      </c>
      <c r="D67" s="129" t="s">
        <v>37</v>
      </c>
      <c r="E67" s="129"/>
      <c r="F67" s="132" t="s">
        <v>37</v>
      </c>
      <c r="G67" s="132"/>
      <c r="H67" s="129"/>
      <c r="I67" s="133" t="s">
        <v>76</v>
      </c>
      <c r="J67" s="129" t="s">
        <v>1979</v>
      </c>
      <c r="K67" s="129"/>
      <c r="L67" s="129"/>
      <c r="M67" s="129"/>
      <c r="N67" s="129" t="s">
        <v>37</v>
      </c>
      <c r="O67" s="129"/>
      <c r="P67" s="129"/>
      <c r="Q67" s="129" t="s">
        <v>37</v>
      </c>
      <c r="R67" s="129"/>
      <c r="S67" s="129" t="s">
        <v>37</v>
      </c>
      <c r="T67" s="129"/>
      <c r="U67" s="129" t="s">
        <v>37</v>
      </c>
      <c r="V67" s="129"/>
      <c r="W67" s="129"/>
      <c r="X67" s="129"/>
      <c r="Y67" s="129"/>
      <c r="Z67" s="129">
        <v>35</v>
      </c>
      <c r="AA67" s="129">
        <v>127</v>
      </c>
      <c r="AB67" s="89"/>
    </row>
    <row r="68" spans="1:33" s="27" customFormat="1" ht="21" customHeight="1" x14ac:dyDescent="0.5">
      <c r="A68" s="26"/>
      <c r="B68" s="19">
        <v>62</v>
      </c>
      <c r="C68" s="7" t="s">
        <v>458</v>
      </c>
      <c r="D68" s="129" t="s">
        <v>37</v>
      </c>
      <c r="E68" s="129"/>
      <c r="F68" s="132" t="s">
        <v>37</v>
      </c>
      <c r="G68" s="132"/>
      <c r="H68" s="129"/>
      <c r="I68" s="133" t="s">
        <v>76</v>
      </c>
      <c r="J68" s="129" t="s">
        <v>1979</v>
      </c>
      <c r="K68" s="129"/>
      <c r="L68" s="129"/>
      <c r="M68" s="129"/>
      <c r="N68" s="129" t="s">
        <v>37</v>
      </c>
      <c r="O68" s="129"/>
      <c r="P68" s="129"/>
      <c r="Q68" s="129" t="s">
        <v>37</v>
      </c>
      <c r="R68" s="129"/>
      <c r="S68" s="129" t="s">
        <v>37</v>
      </c>
      <c r="T68" s="129"/>
      <c r="U68" s="129" t="s">
        <v>37</v>
      </c>
      <c r="V68" s="139"/>
      <c r="W68" s="139"/>
      <c r="X68" s="139"/>
      <c r="Y68" s="139"/>
      <c r="Z68" s="129">
        <v>34</v>
      </c>
      <c r="AA68" s="129">
        <v>107</v>
      </c>
      <c r="AB68" s="89"/>
    </row>
    <row r="69" spans="1:33" s="27" customFormat="1" ht="21" customHeight="1" x14ac:dyDescent="0.5">
      <c r="A69" s="26"/>
      <c r="B69" s="19">
        <v>63</v>
      </c>
      <c r="C69" s="7" t="s">
        <v>463</v>
      </c>
      <c r="D69" s="129" t="s">
        <v>37</v>
      </c>
      <c r="E69" s="129"/>
      <c r="F69" s="166" t="s">
        <v>37</v>
      </c>
      <c r="G69" s="166"/>
      <c r="H69" s="129"/>
      <c r="I69" s="133" t="s">
        <v>76</v>
      </c>
      <c r="J69" s="165" t="s">
        <v>1979</v>
      </c>
      <c r="K69" s="165"/>
      <c r="L69" s="165"/>
      <c r="M69" s="165"/>
      <c r="N69" s="129" t="s">
        <v>37</v>
      </c>
      <c r="O69" s="165"/>
      <c r="P69" s="165"/>
      <c r="Q69" s="129" t="s">
        <v>37</v>
      </c>
      <c r="R69" s="139"/>
      <c r="S69" s="139" t="s">
        <v>37</v>
      </c>
      <c r="T69" s="139"/>
      <c r="U69" s="139"/>
      <c r="V69" s="139"/>
      <c r="W69" s="139"/>
      <c r="X69" s="139"/>
      <c r="Y69" s="139"/>
      <c r="Z69" s="129">
        <v>32</v>
      </c>
      <c r="AA69" s="129">
        <v>109</v>
      </c>
      <c r="AB69" s="89"/>
    </row>
    <row r="70" spans="1:33" s="27" customFormat="1" ht="21" customHeight="1" x14ac:dyDescent="0.5">
      <c r="A70" s="26"/>
      <c r="B70" s="19">
        <v>64</v>
      </c>
      <c r="C70" s="7" t="s">
        <v>186</v>
      </c>
      <c r="D70" s="139" t="s">
        <v>37</v>
      </c>
      <c r="E70" s="139"/>
      <c r="F70" s="261" t="s">
        <v>37</v>
      </c>
      <c r="G70" s="261"/>
      <c r="H70" s="139"/>
      <c r="I70" s="262" t="s">
        <v>86</v>
      </c>
      <c r="J70" s="139" t="s">
        <v>1983</v>
      </c>
      <c r="K70" s="139"/>
      <c r="L70" s="139"/>
      <c r="M70" s="139"/>
      <c r="N70" s="139" t="s">
        <v>37</v>
      </c>
      <c r="O70" s="139"/>
      <c r="P70" s="139"/>
      <c r="Q70" s="139" t="s">
        <v>37</v>
      </c>
      <c r="R70" s="139"/>
      <c r="S70" s="139" t="s">
        <v>37</v>
      </c>
      <c r="T70" s="139" t="s">
        <v>37</v>
      </c>
      <c r="U70" s="139" t="s">
        <v>37</v>
      </c>
      <c r="V70" s="139"/>
      <c r="W70" s="139"/>
      <c r="X70" s="139"/>
      <c r="Y70" s="139"/>
      <c r="Z70" s="129">
        <v>32</v>
      </c>
      <c r="AA70" s="129">
        <v>100</v>
      </c>
      <c r="AB70" s="89"/>
    </row>
    <row r="71" spans="1:33" s="27" customFormat="1" ht="21" customHeight="1" x14ac:dyDescent="0.5">
      <c r="A71" s="26"/>
      <c r="B71" s="19">
        <v>65</v>
      </c>
      <c r="C71" s="7" t="s">
        <v>494</v>
      </c>
      <c r="D71" s="139" t="s">
        <v>37</v>
      </c>
      <c r="E71" s="139"/>
      <c r="F71" s="261" t="s">
        <v>37</v>
      </c>
      <c r="G71" s="261"/>
      <c r="H71" s="139"/>
      <c r="I71" s="262" t="s">
        <v>86</v>
      </c>
      <c r="J71" s="139" t="s">
        <v>1983</v>
      </c>
      <c r="K71" s="139"/>
      <c r="L71" s="139"/>
      <c r="M71" s="139"/>
      <c r="N71" s="139" t="s">
        <v>37</v>
      </c>
      <c r="O71" s="139"/>
      <c r="P71" s="139"/>
      <c r="Q71" s="139" t="s">
        <v>37</v>
      </c>
      <c r="R71" s="139"/>
      <c r="S71" s="139" t="s">
        <v>37</v>
      </c>
      <c r="T71" s="139" t="s">
        <v>37</v>
      </c>
      <c r="U71" s="139" t="s">
        <v>37</v>
      </c>
      <c r="V71" s="129"/>
      <c r="W71" s="129"/>
      <c r="X71" s="129"/>
      <c r="Y71" s="129"/>
      <c r="Z71" s="129">
        <v>32</v>
      </c>
      <c r="AA71" s="129">
        <v>99</v>
      </c>
      <c r="AB71" s="89"/>
    </row>
    <row r="72" spans="1:33" s="27" customFormat="1" ht="21" customHeight="1" x14ac:dyDescent="0.5">
      <c r="A72" s="26"/>
      <c r="B72" s="19">
        <v>66</v>
      </c>
      <c r="C72" s="7" t="s">
        <v>483</v>
      </c>
      <c r="D72" s="129" t="s">
        <v>37</v>
      </c>
      <c r="E72" s="129"/>
      <c r="F72" s="129" t="s">
        <v>37</v>
      </c>
      <c r="G72" s="129"/>
      <c r="H72" s="129"/>
      <c r="I72" s="129" t="s">
        <v>76</v>
      </c>
      <c r="J72" s="129" t="s">
        <v>1944</v>
      </c>
      <c r="K72" s="129"/>
      <c r="L72" s="129"/>
      <c r="M72" s="129"/>
      <c r="N72" s="129" t="s">
        <v>37</v>
      </c>
      <c r="O72" s="129"/>
      <c r="P72" s="129"/>
      <c r="Q72" s="129" t="s">
        <v>37</v>
      </c>
      <c r="R72" s="129"/>
      <c r="S72" s="129" t="s">
        <v>37</v>
      </c>
      <c r="T72" s="129" t="s">
        <v>37</v>
      </c>
      <c r="U72" s="129" t="s">
        <v>37</v>
      </c>
      <c r="V72" s="129"/>
      <c r="W72" s="129"/>
      <c r="X72" s="129"/>
      <c r="Y72" s="129"/>
      <c r="Z72" s="129">
        <v>31</v>
      </c>
      <c r="AA72" s="129">
        <v>96</v>
      </c>
      <c r="AB72" s="89"/>
    </row>
    <row r="73" spans="1:33" s="27" customFormat="1" ht="21" customHeight="1" x14ac:dyDescent="0.5">
      <c r="A73" s="26"/>
      <c r="B73" s="19">
        <v>67</v>
      </c>
      <c r="C73" s="260" t="s">
        <v>426</v>
      </c>
      <c r="D73" s="257" t="s">
        <v>37</v>
      </c>
      <c r="E73" s="257"/>
      <c r="F73" s="258" t="s">
        <v>37</v>
      </c>
      <c r="G73" s="258"/>
      <c r="H73" s="257"/>
      <c r="I73" s="259" t="s">
        <v>76</v>
      </c>
      <c r="J73" s="257" t="s">
        <v>1979</v>
      </c>
      <c r="K73" s="257"/>
      <c r="L73" s="257"/>
      <c r="M73" s="257"/>
      <c r="N73" s="257" t="s">
        <v>37</v>
      </c>
      <c r="O73" s="257"/>
      <c r="P73" s="257"/>
      <c r="Q73" s="257" t="s">
        <v>37</v>
      </c>
      <c r="R73" s="257"/>
      <c r="S73" s="257" t="s">
        <v>37</v>
      </c>
      <c r="T73" s="257"/>
      <c r="U73" s="257"/>
      <c r="V73" s="260"/>
      <c r="W73" s="260"/>
      <c r="X73" s="260"/>
      <c r="Y73" s="260"/>
      <c r="Z73" s="257">
        <v>26</v>
      </c>
      <c r="AA73" s="257">
        <v>93</v>
      </c>
      <c r="AB73" s="404" t="s">
        <v>1981</v>
      </c>
      <c r="AC73" s="405"/>
      <c r="AD73" s="405"/>
      <c r="AE73" s="405"/>
      <c r="AF73" s="405"/>
      <c r="AG73" s="405"/>
    </row>
    <row r="74" spans="1:33" s="27" customFormat="1" ht="21" customHeight="1" x14ac:dyDescent="0.5">
      <c r="A74" s="26"/>
      <c r="B74" s="19">
        <v>68</v>
      </c>
      <c r="C74" s="7" t="s">
        <v>469</v>
      </c>
      <c r="D74" s="129" t="s">
        <v>37</v>
      </c>
      <c r="E74" s="129"/>
      <c r="F74" s="129" t="s">
        <v>37</v>
      </c>
      <c r="G74" s="129"/>
      <c r="H74" s="129"/>
      <c r="I74" s="129" t="s">
        <v>76</v>
      </c>
      <c r="J74" s="129" t="s">
        <v>2014</v>
      </c>
      <c r="K74" s="129"/>
      <c r="L74" s="129"/>
      <c r="M74" s="129"/>
      <c r="N74" s="129" t="s">
        <v>37</v>
      </c>
      <c r="O74" s="129"/>
      <c r="P74" s="129"/>
      <c r="Q74" s="129" t="s">
        <v>37</v>
      </c>
      <c r="R74" s="129"/>
      <c r="S74" s="129"/>
      <c r="T74" s="129"/>
      <c r="U74" s="129"/>
      <c r="V74" s="129"/>
      <c r="W74" s="129"/>
      <c r="X74" s="129"/>
      <c r="Y74" s="129"/>
      <c r="Z74" s="129">
        <v>21</v>
      </c>
      <c r="AA74" s="129">
        <v>86</v>
      </c>
      <c r="AB74" s="89"/>
    </row>
    <row r="75" spans="1:33" s="27" customFormat="1" ht="21" customHeight="1" x14ac:dyDescent="0.5">
      <c r="A75" s="26"/>
      <c r="B75" s="19">
        <v>69</v>
      </c>
      <c r="C75" s="7" t="s">
        <v>482</v>
      </c>
      <c r="D75" s="315" t="s">
        <v>37</v>
      </c>
      <c r="E75" s="315"/>
      <c r="F75" s="315" t="s">
        <v>37</v>
      </c>
      <c r="G75" s="315"/>
      <c r="H75" s="315"/>
      <c r="I75" s="315" t="s">
        <v>76</v>
      </c>
      <c r="J75" s="315" t="s">
        <v>2014</v>
      </c>
      <c r="K75" s="315"/>
      <c r="L75" s="315"/>
      <c r="M75" s="315"/>
      <c r="N75" s="315" t="s">
        <v>37</v>
      </c>
      <c r="O75" s="315"/>
      <c r="P75" s="315"/>
      <c r="Q75" s="315" t="s">
        <v>37</v>
      </c>
      <c r="R75" s="315"/>
      <c r="S75" s="315"/>
      <c r="T75" s="315"/>
      <c r="U75" s="315"/>
      <c r="V75" s="315"/>
      <c r="W75" s="315"/>
      <c r="X75" s="315"/>
      <c r="Y75" s="315"/>
      <c r="Z75" s="315">
        <v>19</v>
      </c>
      <c r="AA75" s="315">
        <v>66</v>
      </c>
      <c r="AB75" s="89"/>
    </row>
    <row r="76" spans="1:33" s="27" customFormat="1" ht="21" customHeight="1" x14ac:dyDescent="0.5">
      <c r="A76" s="26"/>
      <c r="B76" s="19">
        <v>70</v>
      </c>
      <c r="C76" s="7" t="s">
        <v>493</v>
      </c>
      <c r="D76" s="315" t="s">
        <v>37</v>
      </c>
      <c r="E76" s="315"/>
      <c r="F76" s="315" t="s">
        <v>37</v>
      </c>
      <c r="G76" s="315"/>
      <c r="H76" s="315"/>
      <c r="I76" s="315" t="s">
        <v>76</v>
      </c>
      <c r="J76" s="315" t="s">
        <v>2014</v>
      </c>
      <c r="K76" s="315"/>
      <c r="L76" s="315"/>
      <c r="M76" s="315"/>
      <c r="N76" s="315" t="s">
        <v>37</v>
      </c>
      <c r="O76" s="315"/>
      <c r="P76" s="315"/>
      <c r="Q76" s="315" t="s">
        <v>37</v>
      </c>
      <c r="R76" s="315"/>
      <c r="S76" s="315"/>
      <c r="T76" s="315"/>
      <c r="U76" s="315"/>
      <c r="V76" s="315"/>
      <c r="W76" s="315"/>
      <c r="X76" s="315"/>
      <c r="Y76" s="315"/>
      <c r="Z76" s="315">
        <v>19</v>
      </c>
      <c r="AA76" s="315">
        <v>57</v>
      </c>
      <c r="AB76" s="89"/>
    </row>
    <row r="77" spans="1:33" s="27" customFormat="1" ht="21" customHeight="1" x14ac:dyDescent="0.5">
      <c r="A77" s="26"/>
      <c r="B77" s="19">
        <v>71</v>
      </c>
      <c r="C77" s="7" t="s">
        <v>455</v>
      </c>
      <c r="D77" s="315" t="s">
        <v>37</v>
      </c>
      <c r="E77" s="315"/>
      <c r="F77" s="315" t="s">
        <v>37</v>
      </c>
      <c r="G77" s="315"/>
      <c r="H77" s="315"/>
      <c r="I77" s="315" t="s">
        <v>76</v>
      </c>
      <c r="J77" s="315" t="s">
        <v>2014</v>
      </c>
      <c r="K77" s="315"/>
      <c r="L77" s="315"/>
      <c r="M77" s="315"/>
      <c r="N77" s="315" t="s">
        <v>37</v>
      </c>
      <c r="O77" s="315"/>
      <c r="P77" s="315"/>
      <c r="Q77" s="315" t="s">
        <v>37</v>
      </c>
      <c r="R77" s="315"/>
      <c r="S77" s="315"/>
      <c r="T77" s="315"/>
      <c r="U77" s="315"/>
      <c r="V77" s="315"/>
      <c r="W77" s="315"/>
      <c r="X77" s="315"/>
      <c r="Y77" s="315"/>
      <c r="Z77" s="315">
        <v>10</v>
      </c>
      <c r="AA77" s="315">
        <v>29</v>
      </c>
      <c r="AB77" s="89"/>
    </row>
    <row r="78" spans="1:33" s="27" customFormat="1" ht="21" customHeight="1" x14ac:dyDescent="0.5">
      <c r="A78" s="26"/>
      <c r="B78" s="19">
        <v>72</v>
      </c>
      <c r="C78" s="7" t="s">
        <v>425</v>
      </c>
      <c r="D78" s="315" t="s">
        <v>37</v>
      </c>
      <c r="E78" s="315"/>
      <c r="F78" s="315" t="s">
        <v>37</v>
      </c>
      <c r="G78" s="315"/>
      <c r="H78" s="315"/>
      <c r="I78" s="315" t="s">
        <v>76</v>
      </c>
      <c r="J78" s="315" t="s">
        <v>2014</v>
      </c>
      <c r="K78" s="315"/>
      <c r="L78" s="315"/>
      <c r="M78" s="315"/>
      <c r="N78" s="315" t="s">
        <v>37</v>
      </c>
      <c r="O78" s="315"/>
      <c r="P78" s="315"/>
      <c r="Q78" s="315" t="s">
        <v>37</v>
      </c>
      <c r="R78" s="315"/>
      <c r="S78" s="315"/>
      <c r="T78" s="315"/>
      <c r="U78" s="315"/>
      <c r="V78" s="315"/>
      <c r="W78" s="315"/>
      <c r="X78" s="315"/>
      <c r="Y78" s="315"/>
      <c r="Z78" s="315">
        <v>8</v>
      </c>
      <c r="AA78" s="315">
        <v>36</v>
      </c>
      <c r="AB78" s="89"/>
    </row>
    <row r="79" spans="1:33" s="27" customFormat="1" ht="21" customHeight="1" x14ac:dyDescent="0.5">
      <c r="A79" s="26"/>
      <c r="B79" s="19">
        <v>73</v>
      </c>
      <c r="C79" s="7" t="s">
        <v>477</v>
      </c>
      <c r="D79" s="343" t="s">
        <v>37</v>
      </c>
      <c r="E79" s="343"/>
      <c r="F79" s="343" t="s">
        <v>37</v>
      </c>
      <c r="G79" s="343"/>
      <c r="H79" s="343"/>
      <c r="I79" s="343" t="s">
        <v>76</v>
      </c>
      <c r="J79" s="343" t="s">
        <v>2032</v>
      </c>
      <c r="K79" s="343"/>
      <c r="L79" s="343"/>
      <c r="M79" s="343"/>
      <c r="N79" s="343" t="s">
        <v>37</v>
      </c>
      <c r="O79" s="343"/>
      <c r="P79" s="343"/>
      <c r="Q79" s="343" t="s">
        <v>37</v>
      </c>
      <c r="R79" s="343"/>
      <c r="S79" s="343"/>
      <c r="T79" s="343"/>
      <c r="U79" s="343"/>
      <c r="V79" s="343"/>
      <c r="W79" s="343"/>
      <c r="X79" s="343"/>
      <c r="Y79" s="343"/>
      <c r="Z79" s="343">
        <v>8</v>
      </c>
      <c r="AA79" s="343">
        <v>26</v>
      </c>
      <c r="AB79" s="89"/>
    </row>
    <row r="80" spans="1:33" s="27" customFormat="1" ht="21" customHeight="1" x14ac:dyDescent="0.5">
      <c r="A80" s="26"/>
      <c r="B80" s="19">
        <v>74</v>
      </c>
      <c r="C80" s="7" t="s">
        <v>492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>
        <v>1</v>
      </c>
      <c r="AA80" s="36">
        <v>3</v>
      </c>
      <c r="AB80" s="89"/>
    </row>
    <row r="81" spans="1:28" s="142" customFormat="1" ht="21" customHeight="1" x14ac:dyDescent="0.5">
      <c r="A81" s="140"/>
      <c r="B81" s="19">
        <v>75</v>
      </c>
      <c r="C81" s="138" t="s">
        <v>478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>
        <v>1</v>
      </c>
      <c r="AA81" s="36">
        <v>2</v>
      </c>
      <c r="AB81" s="141"/>
    </row>
    <row r="82" spans="1:28" x14ac:dyDescent="0.5">
      <c r="D82" s="56"/>
      <c r="E82" s="56"/>
      <c r="F82" s="56"/>
      <c r="G82" s="56"/>
      <c r="H82" s="232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</row>
    <row r="83" spans="1:28" x14ac:dyDescent="0.5">
      <c r="D83" s="56"/>
      <c r="E83" s="56"/>
      <c r="F83" s="56"/>
      <c r="G83" s="56"/>
      <c r="H83" s="232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</row>
    <row r="84" spans="1:28" x14ac:dyDescent="0.5">
      <c r="D84" s="56"/>
      <c r="E84" s="56"/>
      <c r="F84" s="56"/>
      <c r="G84" s="56"/>
      <c r="H84" s="232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</row>
    <row r="85" spans="1:28" x14ac:dyDescent="0.5">
      <c r="D85" s="56"/>
      <c r="E85" s="56"/>
      <c r="F85" s="56"/>
      <c r="G85" s="56"/>
      <c r="H85" s="232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</row>
    <row r="86" spans="1:28" x14ac:dyDescent="0.5">
      <c r="D86" s="56"/>
      <c r="E86" s="56"/>
      <c r="F86" s="56"/>
      <c r="G86" s="56"/>
      <c r="H86" s="232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</row>
    <row r="87" spans="1:28" x14ac:dyDescent="0.5">
      <c r="D87" s="56"/>
      <c r="E87" s="56"/>
      <c r="F87" s="56"/>
      <c r="G87" s="56"/>
      <c r="H87" s="232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</row>
    <row r="88" spans="1:28" x14ac:dyDescent="0.5">
      <c r="D88" s="56"/>
      <c r="E88" s="56"/>
      <c r="F88" s="56"/>
      <c r="G88" s="56"/>
      <c r="H88" s="232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</row>
    <row r="89" spans="1:28" x14ac:dyDescent="0.5">
      <c r="D89" s="56"/>
      <c r="E89" s="56"/>
      <c r="F89" s="56"/>
      <c r="G89" s="56"/>
      <c r="H89" s="232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</row>
  </sheetData>
  <sortState ref="D8:AA100">
    <sortCondition descending="1" ref="Z8:Z100"/>
    <sortCondition descending="1" ref="AA8:AA100"/>
  </sortState>
  <mergeCells count="22">
    <mergeCell ref="AB73:AG73"/>
    <mergeCell ref="AB55:AD55"/>
    <mergeCell ref="B3:Y3"/>
    <mergeCell ref="B1:Y1"/>
    <mergeCell ref="B2:H2"/>
    <mergeCell ref="I2:N2"/>
    <mergeCell ref="O2:S2"/>
    <mergeCell ref="T2:Y2"/>
    <mergeCell ref="AC4:AC5"/>
    <mergeCell ref="B4:B6"/>
    <mergeCell ref="C4:C6"/>
    <mergeCell ref="D4:E5"/>
    <mergeCell ref="F4:H5"/>
    <mergeCell ref="I4:J5"/>
    <mergeCell ref="K4:L5"/>
    <mergeCell ref="M4:M6"/>
    <mergeCell ref="X4:Y5"/>
    <mergeCell ref="N4:O5"/>
    <mergeCell ref="P4:P5"/>
    <mergeCell ref="Q4:R5"/>
    <mergeCell ref="S4:U5"/>
    <mergeCell ref="V4:W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rightToLeft="1" workbookViewId="0">
      <pane ySplit="6" topLeftCell="A46" activePane="bottomLeft" state="frozen"/>
      <selection pane="bottomLeft" activeCell="AD15" sqref="AD15"/>
    </sheetView>
  </sheetViews>
  <sheetFormatPr defaultColWidth="9" defaultRowHeight="19.5" x14ac:dyDescent="0.5"/>
  <cols>
    <col min="1" max="1" width="2.7109375" style="1" customWidth="1"/>
    <col min="2" max="2" width="4.42578125" style="114" customWidth="1"/>
    <col min="3" max="3" width="15.42578125" style="114" customWidth="1"/>
    <col min="4" max="7" width="3.85546875" style="114" customWidth="1"/>
    <col min="8" max="8" width="3.85546875" style="2" customWidth="1"/>
    <col min="9" max="9" width="6.5703125" style="114" customWidth="1"/>
    <col min="10" max="10" width="7.42578125" style="114" customWidth="1"/>
    <col min="11" max="11" width="5.42578125" style="114" customWidth="1"/>
    <col min="12" max="12" width="4.85546875" style="114" customWidth="1"/>
    <col min="13" max="13" width="5.5703125" style="114" customWidth="1"/>
    <col min="14" max="15" width="4.28515625" style="114" customWidth="1"/>
    <col min="16" max="16" width="8.42578125" style="114" customWidth="1"/>
    <col min="17" max="17" width="4.28515625" style="114" customWidth="1"/>
    <col min="18" max="18" width="4.42578125" style="114" customWidth="1"/>
    <col min="19" max="20" width="5" style="114" customWidth="1"/>
    <col min="21" max="21" width="5.5703125" style="114" customWidth="1"/>
    <col min="22" max="24" width="3.7109375" style="114" customWidth="1"/>
    <col min="25" max="25" width="5.42578125" style="114" customWidth="1"/>
    <col min="26" max="27" width="4.85546875" style="114" customWidth="1"/>
    <col min="28" max="28" width="5.140625" style="330" customWidth="1"/>
    <col min="29" max="29" width="4.5703125" style="114" customWidth="1"/>
    <col min="30" max="16384" width="9" style="114"/>
  </cols>
  <sheetData>
    <row r="1" spans="1:30" s="31" customFormat="1" ht="14.25" customHeight="1" x14ac:dyDescent="0.25">
      <c r="B1" s="403" t="s">
        <v>0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137">
        <f>SUM(Z2:Z3)</f>
        <v>67</v>
      </c>
      <c r="AA1" s="137" t="s">
        <v>994</v>
      </c>
      <c r="AB1" s="330"/>
    </row>
    <row r="2" spans="1:30" s="12" customFormat="1" ht="13.15" customHeight="1" x14ac:dyDescent="0.25">
      <c r="B2" s="357" t="s">
        <v>497</v>
      </c>
      <c r="C2" s="357"/>
      <c r="D2" s="357"/>
      <c r="E2" s="357"/>
      <c r="F2" s="357"/>
      <c r="G2" s="357"/>
      <c r="H2" s="357"/>
      <c r="I2" s="357" t="s">
        <v>498</v>
      </c>
      <c r="J2" s="357"/>
      <c r="K2" s="357"/>
      <c r="L2" s="357"/>
      <c r="M2" s="357"/>
      <c r="N2" s="357"/>
      <c r="O2" s="358" t="s">
        <v>499</v>
      </c>
      <c r="P2" s="358"/>
      <c r="Q2" s="358"/>
      <c r="R2" s="358"/>
      <c r="S2" s="358"/>
      <c r="T2" s="358" t="s">
        <v>4</v>
      </c>
      <c r="U2" s="358"/>
      <c r="V2" s="358"/>
      <c r="W2" s="358"/>
      <c r="X2" s="358"/>
      <c r="Y2" s="358"/>
      <c r="Z2" s="143">
        <f>COUNTIF(Z7:Z73,"&lt;20")</f>
        <v>16</v>
      </c>
      <c r="AA2" s="128" t="s">
        <v>1936</v>
      </c>
      <c r="AB2" s="330"/>
    </row>
    <row r="3" spans="1:30" ht="17.25" customHeight="1" x14ac:dyDescent="0.25">
      <c r="A3" s="114"/>
      <c r="B3" s="383" t="s">
        <v>500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143">
        <f>COUNTIF(Z7:Z73,"&gt;=20")</f>
        <v>51</v>
      </c>
      <c r="AA3" s="128" t="s">
        <v>1938</v>
      </c>
      <c r="AB3" s="114"/>
    </row>
    <row r="4" spans="1:30" ht="17.25" customHeight="1" x14ac:dyDescent="0.25">
      <c r="A4" s="114"/>
      <c r="B4" s="406" t="s">
        <v>6</v>
      </c>
      <c r="C4" s="402" t="s">
        <v>7</v>
      </c>
      <c r="D4" s="401" t="s">
        <v>8</v>
      </c>
      <c r="E4" s="401"/>
      <c r="F4" s="401" t="s">
        <v>135</v>
      </c>
      <c r="G4" s="401"/>
      <c r="H4" s="401"/>
      <c r="I4" s="402" t="s">
        <v>10</v>
      </c>
      <c r="J4" s="402"/>
      <c r="K4" s="401" t="s">
        <v>11</v>
      </c>
      <c r="L4" s="401"/>
      <c r="M4" s="401" t="s">
        <v>12</v>
      </c>
      <c r="N4" s="401" t="s">
        <v>13</v>
      </c>
      <c r="O4" s="401"/>
      <c r="P4" s="401" t="s">
        <v>14</v>
      </c>
      <c r="Q4" s="401" t="s">
        <v>15</v>
      </c>
      <c r="R4" s="401"/>
      <c r="S4" s="401" t="s">
        <v>16</v>
      </c>
      <c r="T4" s="401"/>
      <c r="U4" s="401"/>
      <c r="V4" s="401" t="s">
        <v>17</v>
      </c>
      <c r="W4" s="401"/>
      <c r="X4" s="401" t="s">
        <v>18</v>
      </c>
      <c r="Y4" s="401"/>
      <c r="Z4" s="176">
        <f>COUNTIF(Q58:Q73,"*")</f>
        <v>4</v>
      </c>
      <c r="AA4" s="147" t="s">
        <v>1936</v>
      </c>
      <c r="AB4" s="160" t="s">
        <v>994</v>
      </c>
      <c r="AC4" s="390" t="s">
        <v>1941</v>
      </c>
    </row>
    <row r="5" spans="1:30" s="5" customFormat="1" ht="43.9" customHeight="1" x14ac:dyDescent="0.25">
      <c r="B5" s="406"/>
      <c r="C5" s="402"/>
      <c r="D5" s="401"/>
      <c r="E5" s="401"/>
      <c r="F5" s="401"/>
      <c r="G5" s="401"/>
      <c r="H5" s="401"/>
      <c r="I5" s="402"/>
      <c r="J5" s="402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182">
        <f>COUNTIF(Q7:Q57,"*")</f>
        <v>48</v>
      </c>
      <c r="AA5" s="147" t="s">
        <v>1938</v>
      </c>
      <c r="AB5" s="175">
        <f>SUM(Z4:AA5)</f>
        <v>52</v>
      </c>
      <c r="AC5" s="390"/>
    </row>
    <row r="6" spans="1:30" s="5" customFormat="1" ht="62.25" customHeight="1" x14ac:dyDescent="0.25">
      <c r="B6" s="406"/>
      <c r="C6" s="402"/>
      <c r="D6" s="332" t="s">
        <v>19</v>
      </c>
      <c r="E6" s="332" t="s">
        <v>20</v>
      </c>
      <c r="F6" s="331" t="s">
        <v>21</v>
      </c>
      <c r="G6" s="331" t="s">
        <v>22</v>
      </c>
      <c r="H6" s="331" t="s">
        <v>23</v>
      </c>
      <c r="I6" s="332" t="s">
        <v>24</v>
      </c>
      <c r="J6" s="332" t="s">
        <v>25</v>
      </c>
      <c r="K6" s="332" t="s">
        <v>26</v>
      </c>
      <c r="L6" s="332" t="s">
        <v>27</v>
      </c>
      <c r="M6" s="401"/>
      <c r="N6" s="332" t="s">
        <v>20</v>
      </c>
      <c r="O6" s="332" t="s">
        <v>19</v>
      </c>
      <c r="P6" s="331" t="s">
        <v>28</v>
      </c>
      <c r="Q6" s="331" t="s">
        <v>29</v>
      </c>
      <c r="R6" s="331" t="s">
        <v>30</v>
      </c>
      <c r="S6" s="331" t="s">
        <v>31</v>
      </c>
      <c r="T6" s="331" t="s">
        <v>32</v>
      </c>
      <c r="U6" s="331" t="s">
        <v>33</v>
      </c>
      <c r="V6" s="332" t="s">
        <v>19</v>
      </c>
      <c r="W6" s="332" t="s">
        <v>20</v>
      </c>
      <c r="X6" s="332" t="s">
        <v>19</v>
      </c>
      <c r="Y6" s="332" t="s">
        <v>20</v>
      </c>
      <c r="Z6" s="332" t="s">
        <v>34</v>
      </c>
      <c r="AA6" s="332" t="s">
        <v>35</v>
      </c>
    </row>
    <row r="7" spans="1:30" s="330" customFormat="1" ht="19.5" customHeight="1" x14ac:dyDescent="0.25">
      <c r="B7" s="331">
        <v>1</v>
      </c>
      <c r="C7" s="331" t="s">
        <v>536</v>
      </c>
      <c r="D7" s="129" t="s">
        <v>37</v>
      </c>
      <c r="E7" s="129"/>
      <c r="F7" s="129" t="s">
        <v>37</v>
      </c>
      <c r="G7" s="129"/>
      <c r="H7" s="129"/>
      <c r="I7" s="129" t="s">
        <v>147</v>
      </c>
      <c r="J7" s="129" t="s">
        <v>535</v>
      </c>
      <c r="K7" s="129">
        <v>16.3</v>
      </c>
      <c r="L7" s="129">
        <v>19</v>
      </c>
      <c r="M7" s="129">
        <v>16</v>
      </c>
      <c r="N7" s="129"/>
      <c r="O7" s="129"/>
      <c r="P7" s="129"/>
      <c r="Q7" s="129" t="s">
        <v>37</v>
      </c>
      <c r="R7" s="129"/>
      <c r="S7" s="129" t="s">
        <v>37</v>
      </c>
      <c r="T7" s="129"/>
      <c r="U7" s="129"/>
      <c r="V7" s="129"/>
      <c r="W7" s="129"/>
      <c r="X7" s="129"/>
      <c r="Y7" s="129"/>
      <c r="Z7" s="172">
        <v>871</v>
      </c>
      <c r="AA7" s="172">
        <v>2686</v>
      </c>
    </row>
    <row r="8" spans="1:30" s="330" customFormat="1" ht="19.5" customHeight="1" x14ac:dyDescent="0.25">
      <c r="B8" s="331">
        <v>2</v>
      </c>
      <c r="C8" s="331" t="s">
        <v>561</v>
      </c>
      <c r="D8" s="129" t="s">
        <v>37</v>
      </c>
      <c r="E8" s="129"/>
      <c r="F8" s="129" t="s">
        <v>37</v>
      </c>
      <c r="G8" s="129"/>
      <c r="H8" s="129"/>
      <c r="I8" s="129" t="s">
        <v>147</v>
      </c>
      <c r="J8" s="129" t="s">
        <v>558</v>
      </c>
      <c r="K8" s="172">
        <v>10</v>
      </c>
      <c r="L8" s="129" t="s">
        <v>562</v>
      </c>
      <c r="M8" s="172">
        <v>15</v>
      </c>
      <c r="N8" s="129" t="s">
        <v>37</v>
      </c>
      <c r="O8" s="129"/>
      <c r="P8" s="129"/>
      <c r="Q8" s="129" t="s">
        <v>37</v>
      </c>
      <c r="R8" s="129"/>
      <c r="S8" s="129" t="s">
        <v>37</v>
      </c>
      <c r="T8" s="129"/>
      <c r="U8" s="129"/>
      <c r="V8" s="129"/>
      <c r="W8" s="129"/>
      <c r="X8" s="129"/>
      <c r="Y8" s="129"/>
      <c r="Z8" s="172">
        <v>724</v>
      </c>
      <c r="AA8" s="172">
        <v>2147</v>
      </c>
    </row>
    <row r="9" spans="1:30" s="330" customFormat="1" ht="19.5" customHeight="1" x14ac:dyDescent="0.25">
      <c r="B9" s="331">
        <v>3</v>
      </c>
      <c r="C9" s="331" t="s">
        <v>531</v>
      </c>
      <c r="D9" s="129" t="s">
        <v>37</v>
      </c>
      <c r="E9" s="129"/>
      <c r="F9" s="129" t="s">
        <v>37</v>
      </c>
      <c r="G9" s="129"/>
      <c r="H9" s="129"/>
      <c r="I9" s="129" t="s">
        <v>147</v>
      </c>
      <c r="J9" s="129" t="s">
        <v>532</v>
      </c>
      <c r="K9" s="129">
        <v>11</v>
      </c>
      <c r="L9" s="129">
        <v>13.3</v>
      </c>
      <c r="M9" s="129">
        <v>32</v>
      </c>
      <c r="N9" s="129" t="s">
        <v>37</v>
      </c>
      <c r="O9" s="129"/>
      <c r="P9" s="129"/>
      <c r="Q9" s="129" t="s">
        <v>37</v>
      </c>
      <c r="R9" s="129"/>
      <c r="S9" s="129" t="s">
        <v>37</v>
      </c>
      <c r="T9" s="129"/>
      <c r="U9" s="129"/>
      <c r="V9" s="129"/>
      <c r="W9" s="129"/>
      <c r="X9" s="129"/>
      <c r="Y9" s="129"/>
      <c r="Z9" s="172">
        <v>650</v>
      </c>
      <c r="AA9" s="172">
        <v>1961</v>
      </c>
    </row>
    <row r="10" spans="1:30" s="330" customFormat="1" ht="19.5" customHeight="1" x14ac:dyDescent="0.25">
      <c r="B10" s="331">
        <v>4</v>
      </c>
      <c r="C10" s="331" t="s">
        <v>574</v>
      </c>
      <c r="D10" s="129" t="s">
        <v>37</v>
      </c>
      <c r="E10" s="129"/>
      <c r="F10" s="129" t="s">
        <v>37</v>
      </c>
      <c r="G10" s="129"/>
      <c r="H10" s="129"/>
      <c r="I10" s="129" t="s">
        <v>38</v>
      </c>
      <c r="J10" s="129" t="s">
        <v>575</v>
      </c>
      <c r="K10" s="129">
        <v>10.3</v>
      </c>
      <c r="L10" s="173" t="s">
        <v>571</v>
      </c>
      <c r="M10" s="129">
        <v>22</v>
      </c>
      <c r="N10" s="129" t="s">
        <v>37</v>
      </c>
      <c r="O10" s="129"/>
      <c r="P10" s="129"/>
      <c r="Q10" s="129" t="s">
        <v>37</v>
      </c>
      <c r="R10" s="129"/>
      <c r="S10" s="129" t="s">
        <v>37</v>
      </c>
      <c r="T10" s="129"/>
      <c r="U10" s="129"/>
      <c r="V10" s="129"/>
      <c r="W10" s="129"/>
      <c r="X10" s="129"/>
      <c r="Y10" s="129"/>
      <c r="Z10" s="172">
        <v>584</v>
      </c>
      <c r="AA10" s="172">
        <v>1878</v>
      </c>
    </row>
    <row r="11" spans="1:30" s="330" customFormat="1" ht="19.5" customHeight="1" x14ac:dyDescent="0.25">
      <c r="B11" s="331">
        <v>5</v>
      </c>
      <c r="C11" s="331" t="s">
        <v>501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34">
        <v>582</v>
      </c>
      <c r="AA11" s="334">
        <v>1762</v>
      </c>
      <c r="AB11" s="409" t="s">
        <v>2018</v>
      </c>
      <c r="AC11" s="410"/>
      <c r="AD11" s="337"/>
    </row>
    <row r="12" spans="1:30" s="330" customFormat="1" ht="19.5" customHeight="1" x14ac:dyDescent="0.25">
      <c r="B12" s="331">
        <v>6</v>
      </c>
      <c r="C12" s="331" t="s">
        <v>563</v>
      </c>
      <c r="D12" s="129" t="s">
        <v>37</v>
      </c>
      <c r="E12" s="129"/>
      <c r="F12" s="129" t="s">
        <v>37</v>
      </c>
      <c r="G12" s="129"/>
      <c r="H12" s="129"/>
      <c r="I12" s="129" t="s">
        <v>187</v>
      </c>
      <c r="J12" s="129" t="s">
        <v>151</v>
      </c>
      <c r="K12" s="129">
        <v>13</v>
      </c>
      <c r="L12" s="129">
        <v>15.3</v>
      </c>
      <c r="M12" s="129">
        <v>17</v>
      </c>
      <c r="N12" s="129" t="s">
        <v>37</v>
      </c>
      <c r="O12" s="129"/>
      <c r="P12" s="129"/>
      <c r="Q12" s="129" t="s">
        <v>37</v>
      </c>
      <c r="R12" s="129"/>
      <c r="S12" s="129" t="s">
        <v>37</v>
      </c>
      <c r="T12" s="129"/>
      <c r="U12" s="129"/>
      <c r="V12" s="129"/>
      <c r="W12" s="129"/>
      <c r="X12" s="129"/>
      <c r="Y12" s="129"/>
      <c r="Z12" s="172">
        <v>579</v>
      </c>
      <c r="AA12" s="172">
        <v>1957</v>
      </c>
    </row>
    <row r="13" spans="1:30" s="330" customFormat="1" ht="19.5" customHeight="1" x14ac:dyDescent="0.25">
      <c r="B13" s="331">
        <v>7</v>
      </c>
      <c r="C13" s="331" t="s">
        <v>557</v>
      </c>
      <c r="D13" s="129" t="s">
        <v>37</v>
      </c>
      <c r="E13" s="129"/>
      <c r="F13" s="129" t="s">
        <v>37</v>
      </c>
      <c r="G13" s="129"/>
      <c r="H13" s="129"/>
      <c r="I13" s="129" t="s">
        <v>147</v>
      </c>
      <c r="J13" s="129" t="s">
        <v>558</v>
      </c>
      <c r="K13" s="129" t="s">
        <v>559</v>
      </c>
      <c r="L13" s="129" t="s">
        <v>560</v>
      </c>
      <c r="M13" s="172">
        <v>34</v>
      </c>
      <c r="N13" s="129" t="s">
        <v>37</v>
      </c>
      <c r="O13" s="129"/>
      <c r="P13" s="129"/>
      <c r="Q13" s="129" t="s">
        <v>37</v>
      </c>
      <c r="R13" s="129"/>
      <c r="S13" s="129" t="s">
        <v>37</v>
      </c>
      <c r="T13" s="129"/>
      <c r="U13" s="129"/>
      <c r="V13" s="129"/>
      <c r="W13" s="129"/>
      <c r="X13" s="129"/>
      <c r="Y13" s="129"/>
      <c r="Z13" s="172">
        <v>308</v>
      </c>
      <c r="AA13" s="172">
        <v>1017</v>
      </c>
    </row>
    <row r="14" spans="1:30" s="330" customFormat="1" ht="19.5" customHeight="1" x14ac:dyDescent="0.25">
      <c r="B14" s="331">
        <v>8</v>
      </c>
      <c r="C14" s="331" t="s">
        <v>570</v>
      </c>
      <c r="D14" s="129" t="s">
        <v>37</v>
      </c>
      <c r="E14" s="129"/>
      <c r="F14" s="129" t="s">
        <v>37</v>
      </c>
      <c r="G14" s="129"/>
      <c r="H14" s="129"/>
      <c r="I14" s="129" t="s">
        <v>86</v>
      </c>
      <c r="J14" s="129" t="s">
        <v>567</v>
      </c>
      <c r="K14" s="129">
        <v>11</v>
      </c>
      <c r="L14" s="173" t="s">
        <v>571</v>
      </c>
      <c r="M14" s="129">
        <v>23</v>
      </c>
      <c r="N14" s="129" t="s">
        <v>37</v>
      </c>
      <c r="O14" s="129"/>
      <c r="P14" s="129"/>
      <c r="Q14" s="129" t="s">
        <v>37</v>
      </c>
      <c r="R14" s="129"/>
      <c r="S14" s="129" t="s">
        <v>37</v>
      </c>
      <c r="T14" s="129"/>
      <c r="U14" s="129"/>
      <c r="V14" s="129"/>
      <c r="W14" s="129"/>
      <c r="X14" s="129"/>
      <c r="Y14" s="129"/>
      <c r="Z14" s="172">
        <v>278</v>
      </c>
      <c r="AA14" s="172">
        <v>866</v>
      </c>
    </row>
    <row r="15" spans="1:30" s="330" customFormat="1" ht="19.5" customHeight="1" x14ac:dyDescent="0.25">
      <c r="B15" s="331">
        <v>9</v>
      </c>
      <c r="C15" s="331" t="s">
        <v>566</v>
      </c>
      <c r="D15" s="129" t="s">
        <v>37</v>
      </c>
      <c r="E15" s="129"/>
      <c r="F15" s="129" t="s">
        <v>37</v>
      </c>
      <c r="G15" s="129"/>
      <c r="H15" s="129"/>
      <c r="I15" s="129" t="s">
        <v>187</v>
      </c>
      <c r="J15" s="129" t="s">
        <v>151</v>
      </c>
      <c r="K15" s="129">
        <v>16</v>
      </c>
      <c r="L15" s="129">
        <v>18</v>
      </c>
      <c r="M15" s="129">
        <v>33</v>
      </c>
      <c r="N15" s="129" t="s">
        <v>37</v>
      </c>
      <c r="O15" s="129"/>
      <c r="P15" s="129"/>
      <c r="Q15" s="129" t="s">
        <v>37</v>
      </c>
      <c r="R15" s="129"/>
      <c r="S15" s="129" t="s">
        <v>37</v>
      </c>
      <c r="T15" s="129"/>
      <c r="U15" s="129"/>
      <c r="V15" s="129"/>
      <c r="W15" s="129"/>
      <c r="X15" s="129"/>
      <c r="Y15" s="129"/>
      <c r="Z15" s="172">
        <v>260</v>
      </c>
      <c r="AA15" s="172">
        <v>859</v>
      </c>
    </row>
    <row r="16" spans="1:30" s="330" customFormat="1" ht="19.5" customHeight="1" x14ac:dyDescent="0.25">
      <c r="B16" s="331">
        <v>10</v>
      </c>
      <c r="C16" s="331" t="s">
        <v>511</v>
      </c>
      <c r="D16" s="129" t="s">
        <v>37</v>
      </c>
      <c r="E16" s="129"/>
      <c r="F16" s="129" t="s">
        <v>37</v>
      </c>
      <c r="G16" s="129"/>
      <c r="H16" s="129"/>
      <c r="I16" s="129" t="s">
        <v>57</v>
      </c>
      <c r="J16" s="129" t="s">
        <v>508</v>
      </c>
      <c r="K16" s="129">
        <v>13</v>
      </c>
      <c r="L16" s="129">
        <v>15.3</v>
      </c>
      <c r="M16" s="129">
        <v>15</v>
      </c>
      <c r="N16" s="129" t="s">
        <v>37</v>
      </c>
      <c r="O16" s="129"/>
      <c r="P16" s="129"/>
      <c r="Q16" s="129" t="s">
        <v>37</v>
      </c>
      <c r="R16" s="129"/>
      <c r="S16" s="129" t="s">
        <v>37</v>
      </c>
      <c r="T16" s="129"/>
      <c r="U16" s="129"/>
      <c r="V16" s="129"/>
      <c r="W16" s="129"/>
      <c r="X16" s="129"/>
      <c r="Y16" s="129"/>
      <c r="Z16" s="172">
        <v>200</v>
      </c>
      <c r="AA16" s="172">
        <v>647</v>
      </c>
    </row>
    <row r="17" spans="2:27" s="330" customFormat="1" ht="19.5" customHeight="1" x14ac:dyDescent="0.25">
      <c r="B17" s="331">
        <v>11</v>
      </c>
      <c r="C17" s="331" t="s">
        <v>503</v>
      </c>
      <c r="D17" s="129" t="s">
        <v>37</v>
      </c>
      <c r="E17" s="129"/>
      <c r="F17" s="129" t="s">
        <v>37</v>
      </c>
      <c r="G17" s="129"/>
      <c r="H17" s="129"/>
      <c r="I17" s="129" t="s">
        <v>147</v>
      </c>
      <c r="J17" s="129" t="s">
        <v>504</v>
      </c>
      <c r="K17" s="174" t="s">
        <v>505</v>
      </c>
      <c r="L17" s="173" t="s">
        <v>506</v>
      </c>
      <c r="M17" s="129">
        <v>15</v>
      </c>
      <c r="N17" s="129" t="s">
        <v>37</v>
      </c>
      <c r="O17" s="129"/>
      <c r="P17" s="129"/>
      <c r="Q17" s="129" t="s">
        <v>37</v>
      </c>
      <c r="R17" s="129"/>
      <c r="S17" s="129" t="s">
        <v>37</v>
      </c>
      <c r="T17" s="129"/>
      <c r="U17" s="129"/>
      <c r="V17" s="129"/>
      <c r="W17" s="129"/>
      <c r="X17" s="129"/>
      <c r="Y17" s="129"/>
      <c r="Z17" s="172">
        <v>196</v>
      </c>
      <c r="AA17" s="172">
        <v>662</v>
      </c>
    </row>
    <row r="18" spans="2:27" s="330" customFormat="1" ht="19.5" customHeight="1" x14ac:dyDescent="0.25">
      <c r="B18" s="331">
        <v>12</v>
      </c>
      <c r="C18" s="331" t="s">
        <v>200</v>
      </c>
      <c r="D18" s="129" t="s">
        <v>37</v>
      </c>
      <c r="E18" s="129"/>
      <c r="F18" s="129" t="s">
        <v>37</v>
      </c>
      <c r="G18" s="129"/>
      <c r="H18" s="129"/>
      <c r="I18" s="129" t="s">
        <v>86</v>
      </c>
      <c r="J18" s="129" t="s">
        <v>567</v>
      </c>
      <c r="K18" s="129" t="s">
        <v>568</v>
      </c>
      <c r="L18" s="173" t="s">
        <v>569</v>
      </c>
      <c r="M18" s="129">
        <v>19</v>
      </c>
      <c r="N18" s="129" t="s">
        <v>37</v>
      </c>
      <c r="O18" s="129"/>
      <c r="P18" s="129"/>
      <c r="Q18" s="129" t="s">
        <v>37</v>
      </c>
      <c r="R18" s="129"/>
      <c r="S18" s="129" t="s">
        <v>37</v>
      </c>
      <c r="T18" s="129"/>
      <c r="U18" s="129"/>
      <c r="V18" s="129"/>
      <c r="W18" s="129"/>
      <c r="X18" s="129"/>
      <c r="Y18" s="129"/>
      <c r="Z18" s="172">
        <v>172</v>
      </c>
      <c r="AA18" s="172">
        <v>537</v>
      </c>
    </row>
    <row r="19" spans="2:27" s="330" customFormat="1" ht="19.5" customHeight="1" x14ac:dyDescent="0.25">
      <c r="B19" s="331">
        <v>13</v>
      </c>
      <c r="C19" s="331" t="s">
        <v>573</v>
      </c>
      <c r="D19" s="129" t="s">
        <v>37</v>
      </c>
      <c r="E19" s="129"/>
      <c r="F19" s="129" t="s">
        <v>37</v>
      </c>
      <c r="G19" s="129"/>
      <c r="H19" s="129"/>
      <c r="I19" s="129" t="s">
        <v>187</v>
      </c>
      <c r="J19" s="129" t="s">
        <v>151</v>
      </c>
      <c r="K19" s="129">
        <v>10.3</v>
      </c>
      <c r="L19" s="129">
        <v>12.3</v>
      </c>
      <c r="M19" s="129">
        <v>13</v>
      </c>
      <c r="N19" s="129" t="s">
        <v>37</v>
      </c>
      <c r="O19" s="129"/>
      <c r="P19" s="129"/>
      <c r="Q19" s="129" t="s">
        <v>37</v>
      </c>
      <c r="R19" s="129"/>
      <c r="S19" s="129" t="s">
        <v>37</v>
      </c>
      <c r="T19" s="129"/>
      <c r="U19" s="129"/>
      <c r="V19" s="129"/>
      <c r="W19" s="129"/>
      <c r="X19" s="129"/>
      <c r="Y19" s="129"/>
      <c r="Z19" s="172">
        <v>138</v>
      </c>
      <c r="AA19" s="172">
        <v>453</v>
      </c>
    </row>
    <row r="20" spans="2:27" s="330" customFormat="1" ht="19.5" customHeight="1" x14ac:dyDescent="0.25">
      <c r="B20" s="331">
        <v>14</v>
      </c>
      <c r="C20" s="331" t="s">
        <v>515</v>
      </c>
      <c r="D20" s="129" t="s">
        <v>37</v>
      </c>
      <c r="E20" s="129"/>
      <c r="F20" s="129" t="s">
        <v>37</v>
      </c>
      <c r="G20" s="129"/>
      <c r="H20" s="129"/>
      <c r="I20" s="129" t="s">
        <v>57</v>
      </c>
      <c r="J20" s="129" t="s">
        <v>508</v>
      </c>
      <c r="K20" s="129">
        <v>18.3</v>
      </c>
      <c r="L20" s="129">
        <v>20</v>
      </c>
      <c r="M20" s="129">
        <v>35</v>
      </c>
      <c r="N20" s="129" t="s">
        <v>37</v>
      </c>
      <c r="O20" s="129"/>
      <c r="P20" s="129"/>
      <c r="Q20" s="129" t="s">
        <v>37</v>
      </c>
      <c r="R20" s="129"/>
      <c r="S20" s="129" t="s">
        <v>37</v>
      </c>
      <c r="T20" s="129"/>
      <c r="U20" s="129"/>
      <c r="V20" s="129"/>
      <c r="W20" s="129"/>
      <c r="X20" s="129"/>
      <c r="Y20" s="129"/>
      <c r="Z20" s="172">
        <v>129</v>
      </c>
      <c r="AA20" s="172">
        <v>435</v>
      </c>
    </row>
    <row r="21" spans="2:27" s="330" customFormat="1" ht="19.5" customHeight="1" x14ac:dyDescent="0.25">
      <c r="B21" s="331">
        <v>15</v>
      </c>
      <c r="C21" s="331" t="s">
        <v>572</v>
      </c>
      <c r="D21" s="129" t="s">
        <v>37</v>
      </c>
      <c r="E21" s="129"/>
      <c r="F21" s="129" t="s">
        <v>37</v>
      </c>
      <c r="G21" s="129"/>
      <c r="H21" s="129"/>
      <c r="I21" s="129" t="s">
        <v>86</v>
      </c>
      <c r="J21" s="129" t="s">
        <v>567</v>
      </c>
      <c r="K21" s="129">
        <v>8.3000000000000007</v>
      </c>
      <c r="L21" s="173" t="s">
        <v>506</v>
      </c>
      <c r="M21" s="129">
        <v>22</v>
      </c>
      <c r="N21" s="129" t="s">
        <v>37</v>
      </c>
      <c r="O21" s="129"/>
      <c r="P21" s="129"/>
      <c r="Q21" s="129" t="s">
        <v>37</v>
      </c>
      <c r="R21" s="129"/>
      <c r="S21" s="129" t="s">
        <v>37</v>
      </c>
      <c r="T21" s="129"/>
      <c r="U21" s="129"/>
      <c r="V21" s="129"/>
      <c r="W21" s="129"/>
      <c r="X21" s="129"/>
      <c r="Y21" s="129"/>
      <c r="Z21" s="172">
        <v>126</v>
      </c>
      <c r="AA21" s="172">
        <v>396</v>
      </c>
    </row>
    <row r="22" spans="2:27" s="330" customFormat="1" ht="19.5" customHeight="1" x14ac:dyDescent="0.25">
      <c r="B22" s="331">
        <v>16</v>
      </c>
      <c r="C22" s="331" t="s">
        <v>538</v>
      </c>
      <c r="D22" s="129" t="s">
        <v>37</v>
      </c>
      <c r="E22" s="129"/>
      <c r="F22" s="129" t="s">
        <v>37</v>
      </c>
      <c r="G22" s="129"/>
      <c r="H22" s="129"/>
      <c r="I22" s="129" t="s">
        <v>42</v>
      </c>
      <c r="J22" s="129" t="s">
        <v>513</v>
      </c>
      <c r="K22" s="129">
        <v>19</v>
      </c>
      <c r="L22" s="129">
        <v>21</v>
      </c>
      <c r="M22" s="129">
        <v>21</v>
      </c>
      <c r="N22" s="129" t="s">
        <v>37</v>
      </c>
      <c r="O22" s="129"/>
      <c r="P22" s="129"/>
      <c r="Q22" s="129" t="s">
        <v>37</v>
      </c>
      <c r="R22" s="129"/>
      <c r="S22" s="129" t="s">
        <v>37</v>
      </c>
      <c r="T22" s="129"/>
      <c r="U22" s="129"/>
      <c r="V22" s="129"/>
      <c r="W22" s="129"/>
      <c r="X22" s="129"/>
      <c r="Y22" s="129"/>
      <c r="Z22" s="172">
        <v>125</v>
      </c>
      <c r="AA22" s="172">
        <v>320</v>
      </c>
    </row>
    <row r="23" spans="2:27" s="330" customFormat="1" ht="19.5" customHeight="1" x14ac:dyDescent="0.25">
      <c r="B23" s="331">
        <v>17</v>
      </c>
      <c r="C23" s="331" t="s">
        <v>552</v>
      </c>
      <c r="D23" s="129" t="s">
        <v>37</v>
      </c>
      <c r="E23" s="129"/>
      <c r="F23" s="129" t="s">
        <v>37</v>
      </c>
      <c r="G23" s="129"/>
      <c r="H23" s="129"/>
      <c r="I23" s="129" t="s">
        <v>42</v>
      </c>
      <c r="J23" s="129" t="s">
        <v>513</v>
      </c>
      <c r="K23" s="129">
        <v>10</v>
      </c>
      <c r="L23" s="129">
        <v>12.45</v>
      </c>
      <c r="M23" s="129">
        <v>22</v>
      </c>
      <c r="N23" s="129" t="s">
        <v>37</v>
      </c>
      <c r="O23" s="129"/>
      <c r="P23" s="129"/>
      <c r="Q23" s="129" t="s">
        <v>37</v>
      </c>
      <c r="R23" s="129"/>
      <c r="S23" s="129" t="s">
        <v>37</v>
      </c>
      <c r="T23" s="129"/>
      <c r="U23" s="129"/>
      <c r="V23" s="129"/>
      <c r="W23" s="129"/>
      <c r="X23" s="129"/>
      <c r="Y23" s="129"/>
      <c r="Z23" s="172">
        <v>120</v>
      </c>
      <c r="AA23" s="172">
        <v>426</v>
      </c>
    </row>
    <row r="24" spans="2:27" s="330" customFormat="1" ht="19.5" customHeight="1" x14ac:dyDescent="0.25">
      <c r="B24" s="331">
        <v>18</v>
      </c>
      <c r="C24" s="331" t="s">
        <v>534</v>
      </c>
      <c r="D24" s="129" t="s">
        <v>37</v>
      </c>
      <c r="E24" s="129"/>
      <c r="F24" s="129" t="s">
        <v>37</v>
      </c>
      <c r="G24" s="129"/>
      <c r="H24" s="129"/>
      <c r="I24" s="129" t="s">
        <v>147</v>
      </c>
      <c r="J24" s="129" t="s">
        <v>535</v>
      </c>
      <c r="K24" s="129">
        <v>14</v>
      </c>
      <c r="L24" s="129">
        <v>16.149999999999999</v>
      </c>
      <c r="M24" s="129">
        <v>10</v>
      </c>
      <c r="N24" s="129"/>
      <c r="O24" s="129"/>
      <c r="P24" s="129"/>
      <c r="Q24" s="129" t="s">
        <v>37</v>
      </c>
      <c r="R24" s="129"/>
      <c r="S24" s="129" t="s">
        <v>37</v>
      </c>
      <c r="T24" s="129"/>
      <c r="U24" s="129"/>
      <c r="V24" s="129"/>
      <c r="W24" s="129"/>
      <c r="X24" s="129"/>
      <c r="Y24" s="129"/>
      <c r="Z24" s="172">
        <v>113</v>
      </c>
      <c r="AA24" s="172">
        <v>328</v>
      </c>
    </row>
    <row r="25" spans="2:27" s="330" customFormat="1" ht="19.5" customHeight="1" x14ac:dyDescent="0.25">
      <c r="B25" s="331">
        <v>19</v>
      </c>
      <c r="C25" s="331" t="s">
        <v>512</v>
      </c>
      <c r="D25" s="129" t="s">
        <v>37</v>
      </c>
      <c r="E25" s="129"/>
      <c r="F25" s="129" t="s">
        <v>37</v>
      </c>
      <c r="G25" s="129"/>
      <c r="H25" s="129"/>
      <c r="I25" s="129" t="s">
        <v>42</v>
      </c>
      <c r="J25" s="129" t="s">
        <v>513</v>
      </c>
      <c r="K25" s="129">
        <v>15</v>
      </c>
      <c r="L25" s="129">
        <v>16.3</v>
      </c>
      <c r="M25" s="129">
        <v>11</v>
      </c>
      <c r="N25" s="129" t="s">
        <v>37</v>
      </c>
      <c r="O25" s="129"/>
      <c r="P25" s="129"/>
      <c r="Q25" s="129" t="s">
        <v>37</v>
      </c>
      <c r="R25" s="129"/>
      <c r="S25" s="129" t="s">
        <v>37</v>
      </c>
      <c r="T25" s="129"/>
      <c r="U25" s="129"/>
      <c r="V25" s="129"/>
      <c r="W25" s="129"/>
      <c r="X25" s="129"/>
      <c r="Y25" s="129"/>
      <c r="Z25" s="172">
        <v>107</v>
      </c>
      <c r="AA25" s="172">
        <v>338</v>
      </c>
    </row>
    <row r="26" spans="2:27" s="330" customFormat="1" ht="19.5" customHeight="1" x14ac:dyDescent="0.25">
      <c r="B26" s="331">
        <v>20</v>
      </c>
      <c r="C26" s="331" t="s">
        <v>565</v>
      </c>
      <c r="D26" s="129" t="s">
        <v>37</v>
      </c>
      <c r="E26" s="129"/>
      <c r="F26" s="129" t="s">
        <v>37</v>
      </c>
      <c r="G26" s="129"/>
      <c r="H26" s="129"/>
      <c r="I26" s="129" t="s">
        <v>38</v>
      </c>
      <c r="J26" s="129" t="s">
        <v>529</v>
      </c>
      <c r="K26" s="129">
        <v>13</v>
      </c>
      <c r="L26" s="129">
        <v>15.3</v>
      </c>
      <c r="M26" s="129">
        <v>24</v>
      </c>
      <c r="N26" s="129" t="s">
        <v>37</v>
      </c>
      <c r="O26" s="129"/>
      <c r="P26" s="129"/>
      <c r="Q26" s="129" t="s">
        <v>37</v>
      </c>
      <c r="R26" s="129"/>
      <c r="S26" s="129" t="s">
        <v>37</v>
      </c>
      <c r="T26" s="129"/>
      <c r="U26" s="129"/>
      <c r="V26" s="129"/>
      <c r="W26" s="129"/>
      <c r="X26" s="129"/>
      <c r="Y26" s="129"/>
      <c r="Z26" s="172">
        <v>91</v>
      </c>
      <c r="AA26" s="172">
        <v>309</v>
      </c>
    </row>
    <row r="27" spans="2:27" s="330" customFormat="1" ht="19.5" customHeight="1" x14ac:dyDescent="0.25">
      <c r="B27" s="331">
        <v>21</v>
      </c>
      <c r="C27" s="331" t="s">
        <v>509</v>
      </c>
      <c r="D27" s="129" t="s">
        <v>37</v>
      </c>
      <c r="E27" s="129"/>
      <c r="F27" s="129" t="s">
        <v>37</v>
      </c>
      <c r="G27" s="129"/>
      <c r="H27" s="129"/>
      <c r="I27" s="129" t="s">
        <v>57</v>
      </c>
      <c r="J27" s="129" t="s">
        <v>508</v>
      </c>
      <c r="K27" s="129">
        <v>16</v>
      </c>
      <c r="L27" s="129">
        <v>18</v>
      </c>
      <c r="M27" s="129">
        <v>12</v>
      </c>
      <c r="N27" s="129" t="s">
        <v>37</v>
      </c>
      <c r="O27" s="129"/>
      <c r="P27" s="129"/>
      <c r="Q27" s="129" t="s">
        <v>37</v>
      </c>
      <c r="R27" s="129"/>
      <c r="S27" s="129" t="s">
        <v>37</v>
      </c>
      <c r="T27" s="129"/>
      <c r="U27" s="129"/>
      <c r="V27" s="129"/>
      <c r="W27" s="129"/>
      <c r="X27" s="129"/>
      <c r="Y27" s="129"/>
      <c r="Z27" s="172">
        <v>91</v>
      </c>
      <c r="AA27" s="172">
        <v>293</v>
      </c>
    </row>
    <row r="28" spans="2:27" s="330" customFormat="1" ht="19.5" customHeight="1" x14ac:dyDescent="0.25">
      <c r="B28" s="331">
        <v>22</v>
      </c>
      <c r="C28" s="331" t="s">
        <v>507</v>
      </c>
      <c r="D28" s="129" t="s">
        <v>37</v>
      </c>
      <c r="E28" s="129"/>
      <c r="F28" s="129" t="s">
        <v>37</v>
      </c>
      <c r="G28" s="129"/>
      <c r="H28" s="129"/>
      <c r="I28" s="129" t="s">
        <v>57</v>
      </c>
      <c r="J28" s="129" t="s">
        <v>508</v>
      </c>
      <c r="K28" s="129">
        <v>10.3</v>
      </c>
      <c r="L28" s="129">
        <v>13</v>
      </c>
      <c r="M28" s="129">
        <v>10</v>
      </c>
      <c r="N28" s="129" t="s">
        <v>37</v>
      </c>
      <c r="O28" s="129"/>
      <c r="P28" s="129"/>
      <c r="Q28" s="129" t="s">
        <v>37</v>
      </c>
      <c r="R28" s="129"/>
      <c r="S28" s="129" t="s">
        <v>37</v>
      </c>
      <c r="T28" s="129"/>
      <c r="U28" s="129"/>
      <c r="V28" s="129"/>
      <c r="W28" s="129"/>
      <c r="X28" s="129"/>
      <c r="Y28" s="129"/>
      <c r="Z28" s="172">
        <v>87</v>
      </c>
      <c r="AA28" s="172">
        <v>281</v>
      </c>
    </row>
    <row r="29" spans="2:27" s="330" customFormat="1" ht="19.5" customHeight="1" x14ac:dyDescent="0.25">
      <c r="B29" s="331">
        <v>23</v>
      </c>
      <c r="C29" s="331" t="s">
        <v>528</v>
      </c>
      <c r="D29" s="129" t="s">
        <v>37</v>
      </c>
      <c r="E29" s="129"/>
      <c r="F29" s="129" t="s">
        <v>37</v>
      </c>
      <c r="G29" s="129"/>
      <c r="H29" s="129"/>
      <c r="I29" s="129" t="s">
        <v>38</v>
      </c>
      <c r="J29" s="129" t="s">
        <v>529</v>
      </c>
      <c r="K29" s="129">
        <v>8.3000000000000007</v>
      </c>
      <c r="L29" s="129">
        <v>10.3</v>
      </c>
      <c r="M29" s="129">
        <v>17</v>
      </c>
      <c r="N29" s="129" t="s">
        <v>37</v>
      </c>
      <c r="O29" s="129"/>
      <c r="P29" s="129"/>
      <c r="Q29" s="129" t="s">
        <v>37</v>
      </c>
      <c r="R29" s="129"/>
      <c r="S29" s="129" t="s">
        <v>37</v>
      </c>
      <c r="T29" s="129"/>
      <c r="U29" s="129"/>
      <c r="V29" s="129"/>
      <c r="W29" s="129"/>
      <c r="X29" s="129"/>
      <c r="Y29" s="129"/>
      <c r="Z29" s="172">
        <v>85</v>
      </c>
      <c r="AA29" s="172">
        <v>297</v>
      </c>
    </row>
    <row r="30" spans="2:27" s="330" customFormat="1" ht="19.5" customHeight="1" x14ac:dyDescent="0.25">
      <c r="B30" s="331">
        <v>24</v>
      </c>
      <c r="C30" s="331" t="s">
        <v>549</v>
      </c>
      <c r="D30" s="129" t="s">
        <v>37</v>
      </c>
      <c r="E30" s="129"/>
      <c r="F30" s="129" t="s">
        <v>37</v>
      </c>
      <c r="G30" s="129"/>
      <c r="H30" s="129"/>
      <c r="I30" s="129" t="s">
        <v>51</v>
      </c>
      <c r="J30" s="129" t="s">
        <v>2019</v>
      </c>
      <c r="K30" s="129">
        <v>14</v>
      </c>
      <c r="L30" s="129">
        <v>15.3</v>
      </c>
      <c r="M30" s="129">
        <v>4</v>
      </c>
      <c r="N30" s="129" t="s">
        <v>37</v>
      </c>
      <c r="O30" s="129"/>
      <c r="P30" s="129"/>
      <c r="Q30" s="129" t="s">
        <v>37</v>
      </c>
      <c r="R30" s="129"/>
      <c r="S30" s="129"/>
      <c r="T30" s="129"/>
      <c r="U30" s="129"/>
      <c r="V30" s="129"/>
      <c r="W30" s="129"/>
      <c r="X30" s="129"/>
      <c r="Y30" s="129"/>
      <c r="Z30" s="172">
        <v>79</v>
      </c>
      <c r="AA30" s="172">
        <v>258</v>
      </c>
    </row>
    <row r="31" spans="2:27" s="330" customFormat="1" ht="19.5" customHeight="1" x14ac:dyDescent="0.25">
      <c r="B31" s="331">
        <v>25</v>
      </c>
      <c r="C31" s="331" t="s">
        <v>555</v>
      </c>
      <c r="D31" s="129" t="s">
        <v>37</v>
      </c>
      <c r="E31" s="129"/>
      <c r="F31" s="129" t="s">
        <v>37</v>
      </c>
      <c r="G31" s="129"/>
      <c r="H31" s="129"/>
      <c r="I31" s="129" t="s">
        <v>42</v>
      </c>
      <c r="J31" s="129" t="s">
        <v>513</v>
      </c>
      <c r="K31" s="129">
        <v>13</v>
      </c>
      <c r="L31" s="129">
        <v>14.45</v>
      </c>
      <c r="M31" s="129">
        <v>29</v>
      </c>
      <c r="N31" s="129" t="s">
        <v>37</v>
      </c>
      <c r="O31" s="129"/>
      <c r="P31" s="129"/>
      <c r="Q31" s="129" t="s">
        <v>37</v>
      </c>
      <c r="R31" s="129"/>
      <c r="S31" s="129" t="s">
        <v>37</v>
      </c>
      <c r="T31" s="129"/>
      <c r="U31" s="129"/>
      <c r="V31" s="129"/>
      <c r="W31" s="129"/>
      <c r="X31" s="129"/>
      <c r="Y31" s="129"/>
      <c r="Z31" s="172">
        <v>79</v>
      </c>
      <c r="AA31" s="172">
        <v>252</v>
      </c>
    </row>
    <row r="32" spans="2:27" s="330" customFormat="1" ht="19.5" customHeight="1" x14ac:dyDescent="0.25">
      <c r="B32" s="331">
        <v>26</v>
      </c>
      <c r="C32" s="331" t="s">
        <v>548</v>
      </c>
      <c r="D32" s="129" t="s">
        <v>37</v>
      </c>
      <c r="E32" s="129"/>
      <c r="F32" s="129" t="s">
        <v>37</v>
      </c>
      <c r="G32" s="129"/>
      <c r="H32" s="129"/>
      <c r="I32" s="129" t="s">
        <v>51</v>
      </c>
      <c r="J32" s="129" t="s">
        <v>2019</v>
      </c>
      <c r="K32" s="129">
        <v>16</v>
      </c>
      <c r="L32" s="129">
        <v>17.3</v>
      </c>
      <c r="M32" s="129">
        <v>8</v>
      </c>
      <c r="N32" s="129" t="s">
        <v>37</v>
      </c>
      <c r="O32" s="129"/>
      <c r="P32" s="129"/>
      <c r="Q32" s="129" t="s">
        <v>37</v>
      </c>
      <c r="R32" s="129"/>
      <c r="S32" s="129"/>
      <c r="T32" s="129"/>
      <c r="U32" s="129"/>
      <c r="V32" s="129"/>
      <c r="W32" s="129"/>
      <c r="X32" s="129"/>
      <c r="Y32" s="129"/>
      <c r="Z32" s="172">
        <v>72</v>
      </c>
      <c r="AA32" s="172">
        <v>288</v>
      </c>
    </row>
    <row r="33" spans="2:27" s="330" customFormat="1" ht="19.5" customHeight="1" x14ac:dyDescent="0.25">
      <c r="B33" s="331">
        <v>27</v>
      </c>
      <c r="C33" s="331" t="s">
        <v>551</v>
      </c>
      <c r="D33" s="129" t="s">
        <v>37</v>
      </c>
      <c r="E33" s="129"/>
      <c r="F33" s="129" t="s">
        <v>37</v>
      </c>
      <c r="G33" s="129"/>
      <c r="H33" s="129"/>
      <c r="I33" s="129" t="s">
        <v>187</v>
      </c>
      <c r="J33" s="129" t="s">
        <v>2007</v>
      </c>
      <c r="K33" s="129">
        <v>7</v>
      </c>
      <c r="L33" s="129">
        <v>8</v>
      </c>
      <c r="M33" s="129">
        <v>9.3000000000000007</v>
      </c>
      <c r="N33" s="129" t="s">
        <v>37</v>
      </c>
      <c r="O33" s="129"/>
      <c r="P33" s="129"/>
      <c r="Q33" s="129" t="s">
        <v>37</v>
      </c>
      <c r="R33" s="129"/>
      <c r="S33" s="129" t="s">
        <v>37</v>
      </c>
      <c r="T33" s="129" t="s">
        <v>37</v>
      </c>
      <c r="U33" s="129"/>
      <c r="V33" s="129"/>
      <c r="W33" s="129"/>
      <c r="X33" s="129"/>
      <c r="Y33" s="129"/>
      <c r="Z33" s="172">
        <v>72</v>
      </c>
      <c r="AA33" s="172">
        <v>236</v>
      </c>
    </row>
    <row r="34" spans="2:27" s="330" customFormat="1" ht="19.5" customHeight="1" x14ac:dyDescent="0.25">
      <c r="B34" s="331">
        <v>28</v>
      </c>
      <c r="C34" s="331" t="s">
        <v>550</v>
      </c>
      <c r="D34" s="129" t="s">
        <v>37</v>
      </c>
      <c r="E34" s="129"/>
      <c r="F34" s="129" t="s">
        <v>37</v>
      </c>
      <c r="G34" s="129"/>
      <c r="H34" s="129"/>
      <c r="I34" s="129" t="s">
        <v>42</v>
      </c>
      <c r="J34" s="129" t="s">
        <v>513</v>
      </c>
      <c r="K34" s="129">
        <v>8.3000000000000007</v>
      </c>
      <c r="L34" s="129">
        <v>10</v>
      </c>
      <c r="M34" s="129">
        <v>28</v>
      </c>
      <c r="N34" s="129" t="s">
        <v>37</v>
      </c>
      <c r="O34" s="129"/>
      <c r="P34" s="129"/>
      <c r="Q34" s="129" t="s">
        <v>37</v>
      </c>
      <c r="R34" s="129"/>
      <c r="S34" s="129" t="s">
        <v>37</v>
      </c>
      <c r="T34" s="129" t="s">
        <v>37</v>
      </c>
      <c r="U34" s="129"/>
      <c r="V34" s="129"/>
      <c r="W34" s="129"/>
      <c r="X34" s="129"/>
      <c r="Y34" s="129"/>
      <c r="Z34" s="172">
        <v>68</v>
      </c>
      <c r="AA34" s="172">
        <v>242</v>
      </c>
    </row>
    <row r="35" spans="2:27" s="330" customFormat="1" ht="19.5" customHeight="1" x14ac:dyDescent="0.25">
      <c r="B35" s="331">
        <v>29</v>
      </c>
      <c r="C35" s="331" t="s">
        <v>554</v>
      </c>
      <c r="D35" s="129" t="s">
        <v>37</v>
      </c>
      <c r="E35" s="129"/>
      <c r="F35" s="129" t="s">
        <v>37</v>
      </c>
      <c r="G35" s="129"/>
      <c r="H35" s="129"/>
      <c r="I35" s="129" t="s">
        <v>51</v>
      </c>
      <c r="J35" s="129" t="s">
        <v>2019</v>
      </c>
      <c r="K35" s="129">
        <v>12</v>
      </c>
      <c r="L35" s="129">
        <v>13.3</v>
      </c>
      <c r="M35" s="129">
        <v>3</v>
      </c>
      <c r="N35" s="129" t="s">
        <v>37</v>
      </c>
      <c r="O35" s="129"/>
      <c r="P35" s="129"/>
      <c r="Q35" s="129" t="s">
        <v>37</v>
      </c>
      <c r="R35" s="129"/>
      <c r="S35" s="129" t="s">
        <v>37</v>
      </c>
      <c r="T35" s="129" t="s">
        <v>37</v>
      </c>
      <c r="U35" s="129"/>
      <c r="V35" s="129"/>
      <c r="W35" s="129"/>
      <c r="X35" s="129"/>
      <c r="Y35" s="129"/>
      <c r="Z35" s="172">
        <v>60</v>
      </c>
      <c r="AA35" s="172">
        <v>192</v>
      </c>
    </row>
    <row r="36" spans="2:27" s="330" customFormat="1" ht="19.5" customHeight="1" x14ac:dyDescent="0.25">
      <c r="B36" s="331">
        <v>30</v>
      </c>
      <c r="C36" s="331" t="s">
        <v>351</v>
      </c>
      <c r="D36" s="129" t="s">
        <v>37</v>
      </c>
      <c r="E36" s="129"/>
      <c r="F36" s="129" t="s">
        <v>37</v>
      </c>
      <c r="G36" s="129"/>
      <c r="H36" s="129"/>
      <c r="I36" s="129" t="s">
        <v>147</v>
      </c>
      <c r="J36" s="129" t="s">
        <v>2003</v>
      </c>
      <c r="K36" s="129">
        <v>10</v>
      </c>
      <c r="L36" s="129">
        <v>11.3</v>
      </c>
      <c r="M36" s="129">
        <v>3</v>
      </c>
      <c r="N36" s="129" t="s">
        <v>37</v>
      </c>
      <c r="O36" s="129"/>
      <c r="P36" s="129"/>
      <c r="Q36" s="129" t="s">
        <v>37</v>
      </c>
      <c r="R36" s="129"/>
      <c r="S36" s="129" t="s">
        <v>37</v>
      </c>
      <c r="T36" s="129" t="s">
        <v>37</v>
      </c>
      <c r="U36" s="129"/>
      <c r="V36" s="129"/>
      <c r="W36" s="129"/>
      <c r="X36" s="129"/>
      <c r="Y36" s="129"/>
      <c r="Z36" s="172">
        <v>59</v>
      </c>
      <c r="AA36" s="172">
        <v>193</v>
      </c>
    </row>
    <row r="37" spans="2:27" s="330" customFormat="1" ht="19.5" customHeight="1" x14ac:dyDescent="0.25">
      <c r="B37" s="331">
        <v>31</v>
      </c>
      <c r="C37" s="331" t="s">
        <v>539</v>
      </c>
      <c r="D37" s="129" t="s">
        <v>37</v>
      </c>
      <c r="E37" s="129"/>
      <c r="F37" s="129" t="s">
        <v>37</v>
      </c>
      <c r="G37" s="129"/>
      <c r="H37" s="129"/>
      <c r="I37" s="129" t="s">
        <v>86</v>
      </c>
      <c r="J37" s="129" t="s">
        <v>2015</v>
      </c>
      <c r="K37" s="129">
        <v>16</v>
      </c>
      <c r="L37" s="129">
        <v>17.3</v>
      </c>
      <c r="M37" s="129">
        <v>6</v>
      </c>
      <c r="N37" s="129" t="s">
        <v>37</v>
      </c>
      <c r="O37" s="129"/>
      <c r="P37" s="129"/>
      <c r="Q37" s="129" t="s">
        <v>37</v>
      </c>
      <c r="R37" s="129"/>
      <c r="S37" s="129" t="s">
        <v>37</v>
      </c>
      <c r="T37" s="129" t="s">
        <v>37</v>
      </c>
      <c r="U37" s="129"/>
      <c r="V37" s="129"/>
      <c r="W37" s="129"/>
      <c r="X37" s="129"/>
      <c r="Y37" s="129"/>
      <c r="Z37" s="172">
        <v>58</v>
      </c>
      <c r="AA37" s="172">
        <v>126</v>
      </c>
    </row>
    <row r="38" spans="2:27" s="330" customFormat="1" ht="19.5" customHeight="1" x14ac:dyDescent="0.25">
      <c r="B38" s="331">
        <v>32</v>
      </c>
      <c r="C38" s="331" t="s">
        <v>553</v>
      </c>
      <c r="D38" s="129" t="s">
        <v>37</v>
      </c>
      <c r="E38" s="129"/>
      <c r="F38" s="129" t="s">
        <v>37</v>
      </c>
      <c r="G38" s="129"/>
      <c r="H38" s="129"/>
      <c r="I38" s="129" t="s">
        <v>51</v>
      </c>
      <c r="J38" s="129" t="s">
        <v>2019</v>
      </c>
      <c r="K38" s="129">
        <v>8</v>
      </c>
      <c r="L38" s="129">
        <v>9.3000000000000007</v>
      </c>
      <c r="M38" s="129">
        <v>12</v>
      </c>
      <c r="N38" s="129" t="s">
        <v>37</v>
      </c>
      <c r="O38" s="129"/>
      <c r="P38" s="129"/>
      <c r="Q38" s="129" t="s">
        <v>37</v>
      </c>
      <c r="R38" s="129"/>
      <c r="S38" s="129" t="s">
        <v>37</v>
      </c>
      <c r="T38" s="129" t="s">
        <v>37</v>
      </c>
      <c r="U38" s="129"/>
      <c r="V38" s="129"/>
      <c r="W38" s="129"/>
      <c r="X38" s="129"/>
      <c r="Y38" s="129"/>
      <c r="Z38" s="172">
        <v>57</v>
      </c>
      <c r="AA38" s="172">
        <v>260</v>
      </c>
    </row>
    <row r="39" spans="2:27" s="330" customFormat="1" ht="19.5" customHeight="1" x14ac:dyDescent="0.25">
      <c r="B39" s="331">
        <v>33</v>
      </c>
      <c r="C39" s="331" t="s">
        <v>533</v>
      </c>
      <c r="D39" s="129" t="s">
        <v>37</v>
      </c>
      <c r="E39" s="129"/>
      <c r="F39" s="129" t="s">
        <v>37</v>
      </c>
      <c r="G39" s="129"/>
      <c r="H39" s="129"/>
      <c r="I39" s="129" t="s">
        <v>86</v>
      </c>
      <c r="J39" s="129" t="s">
        <v>2015</v>
      </c>
      <c r="K39" s="129">
        <v>14</v>
      </c>
      <c r="L39" s="129">
        <v>15.3</v>
      </c>
      <c r="M39" s="129">
        <v>9</v>
      </c>
      <c r="N39" s="129" t="s">
        <v>37</v>
      </c>
      <c r="O39" s="129"/>
      <c r="P39" s="129"/>
      <c r="Q39" s="129" t="s">
        <v>37</v>
      </c>
      <c r="R39" s="129"/>
      <c r="S39" s="129" t="s">
        <v>37</v>
      </c>
      <c r="T39" s="129" t="s">
        <v>37</v>
      </c>
      <c r="U39" s="129"/>
      <c r="V39" s="129"/>
      <c r="W39" s="129"/>
      <c r="X39" s="129"/>
      <c r="Y39" s="129"/>
      <c r="Z39" s="172">
        <v>55</v>
      </c>
      <c r="AA39" s="172">
        <v>127</v>
      </c>
    </row>
    <row r="40" spans="2:27" s="330" customFormat="1" ht="19.5" customHeight="1" x14ac:dyDescent="0.25">
      <c r="B40" s="331">
        <v>34</v>
      </c>
      <c r="C40" s="331" t="s">
        <v>564</v>
      </c>
      <c r="D40" s="129" t="s">
        <v>37</v>
      </c>
      <c r="E40" s="129"/>
      <c r="F40" s="129" t="s">
        <v>37</v>
      </c>
      <c r="G40" s="129"/>
      <c r="H40" s="129"/>
      <c r="I40" s="129" t="s">
        <v>147</v>
      </c>
      <c r="J40" s="129" t="s">
        <v>2003</v>
      </c>
      <c r="K40" s="129">
        <v>12</v>
      </c>
      <c r="L40" s="129">
        <v>13.3</v>
      </c>
      <c r="M40" s="129">
        <v>10</v>
      </c>
      <c r="N40" s="129" t="s">
        <v>37</v>
      </c>
      <c r="O40" s="129"/>
      <c r="P40" s="129"/>
      <c r="Q40" s="129" t="s">
        <v>37</v>
      </c>
      <c r="R40" s="129"/>
      <c r="S40" s="129" t="s">
        <v>37</v>
      </c>
      <c r="T40" s="129" t="s">
        <v>37</v>
      </c>
      <c r="U40" s="129"/>
      <c r="V40" s="129"/>
      <c r="W40" s="129"/>
      <c r="X40" s="129"/>
      <c r="Y40" s="129"/>
      <c r="Z40" s="172">
        <v>52</v>
      </c>
      <c r="AA40" s="172">
        <v>219</v>
      </c>
    </row>
    <row r="41" spans="2:27" s="330" customFormat="1" ht="19.5" customHeight="1" x14ac:dyDescent="0.25">
      <c r="B41" s="331">
        <v>35</v>
      </c>
      <c r="C41" s="331" t="s">
        <v>128</v>
      </c>
      <c r="D41" s="129" t="s">
        <v>37</v>
      </c>
      <c r="E41" s="129"/>
      <c r="F41" s="129" t="s">
        <v>37</v>
      </c>
      <c r="G41" s="129"/>
      <c r="H41" s="129"/>
      <c r="I41" s="129" t="s">
        <v>187</v>
      </c>
      <c r="J41" s="129" t="s">
        <v>2007</v>
      </c>
      <c r="K41" s="129">
        <v>12</v>
      </c>
      <c r="L41" s="129">
        <v>13.3</v>
      </c>
      <c r="M41" s="129">
        <v>13</v>
      </c>
      <c r="N41" s="129" t="s">
        <v>37</v>
      </c>
      <c r="O41" s="129"/>
      <c r="P41" s="129"/>
      <c r="Q41" s="129" t="s">
        <v>37</v>
      </c>
      <c r="R41" s="129"/>
      <c r="S41" s="129" t="s">
        <v>37</v>
      </c>
      <c r="T41" s="129" t="s">
        <v>37</v>
      </c>
      <c r="U41" s="129"/>
      <c r="V41" s="129"/>
      <c r="W41" s="129"/>
      <c r="X41" s="129"/>
      <c r="Y41" s="129"/>
      <c r="Z41" s="172">
        <v>48</v>
      </c>
      <c r="AA41" s="172">
        <v>166</v>
      </c>
    </row>
    <row r="42" spans="2:27" s="330" customFormat="1" ht="19.5" customHeight="1" x14ac:dyDescent="0.25">
      <c r="B42" s="331">
        <v>36</v>
      </c>
      <c r="C42" s="331" t="s">
        <v>547</v>
      </c>
      <c r="D42" s="129" t="s">
        <v>37</v>
      </c>
      <c r="E42" s="129"/>
      <c r="F42" s="129" t="s">
        <v>37</v>
      </c>
      <c r="G42" s="129"/>
      <c r="H42" s="129"/>
      <c r="I42" s="129" t="s">
        <v>187</v>
      </c>
      <c r="J42" s="129" t="s">
        <v>2007</v>
      </c>
      <c r="K42" s="129">
        <v>10</v>
      </c>
      <c r="L42" s="129">
        <v>11.3</v>
      </c>
      <c r="M42" s="129">
        <v>2</v>
      </c>
      <c r="N42" s="129" t="s">
        <v>37</v>
      </c>
      <c r="O42" s="129"/>
      <c r="P42" s="129"/>
      <c r="Q42" s="129" t="s">
        <v>37</v>
      </c>
      <c r="R42" s="129"/>
      <c r="S42" s="129" t="s">
        <v>37</v>
      </c>
      <c r="T42" s="129" t="s">
        <v>37</v>
      </c>
      <c r="U42" s="129"/>
      <c r="V42" s="129"/>
      <c r="W42" s="129"/>
      <c r="X42" s="129"/>
      <c r="Y42" s="129"/>
      <c r="Z42" s="172">
        <v>41</v>
      </c>
      <c r="AA42" s="172">
        <v>144</v>
      </c>
    </row>
    <row r="43" spans="2:27" s="330" customFormat="1" ht="19.5" customHeight="1" x14ac:dyDescent="0.25">
      <c r="B43" s="331">
        <v>37</v>
      </c>
      <c r="C43" s="331" t="s">
        <v>537</v>
      </c>
      <c r="D43" s="129" t="s">
        <v>37</v>
      </c>
      <c r="E43" s="129"/>
      <c r="F43" s="129" t="s">
        <v>37</v>
      </c>
      <c r="G43" s="129"/>
      <c r="H43" s="129"/>
      <c r="I43" s="129" t="s">
        <v>42</v>
      </c>
      <c r="J43" s="129" t="s">
        <v>513</v>
      </c>
      <c r="K43" s="129">
        <v>17</v>
      </c>
      <c r="L43" s="129">
        <v>18.3</v>
      </c>
      <c r="M43" s="129">
        <v>25</v>
      </c>
      <c r="N43" s="129" t="s">
        <v>37</v>
      </c>
      <c r="O43" s="129"/>
      <c r="P43" s="129"/>
      <c r="Q43" s="129" t="s">
        <v>37</v>
      </c>
      <c r="R43" s="129"/>
      <c r="S43" s="129" t="s">
        <v>37</v>
      </c>
      <c r="T43" s="129"/>
      <c r="U43" s="129"/>
      <c r="V43" s="129"/>
      <c r="W43" s="129"/>
      <c r="X43" s="129"/>
      <c r="Y43" s="129"/>
      <c r="Z43" s="172">
        <v>41</v>
      </c>
      <c r="AA43" s="172">
        <v>122</v>
      </c>
    </row>
    <row r="44" spans="2:27" s="330" customFormat="1" ht="19.5" customHeight="1" x14ac:dyDescent="0.25">
      <c r="B44" s="331">
        <v>38</v>
      </c>
      <c r="C44" s="331" t="s">
        <v>545</v>
      </c>
      <c r="D44" s="129" t="s">
        <v>37</v>
      </c>
      <c r="E44" s="129"/>
      <c r="F44" s="129" t="s">
        <v>37</v>
      </c>
      <c r="G44" s="129"/>
      <c r="H44" s="129"/>
      <c r="I44" s="129" t="s">
        <v>187</v>
      </c>
      <c r="J44" s="129" t="s">
        <v>2007</v>
      </c>
      <c r="K44" s="129">
        <v>16</v>
      </c>
      <c r="L44" s="129">
        <v>17.3</v>
      </c>
      <c r="M44" s="129">
        <v>3</v>
      </c>
      <c r="N44" s="129" t="s">
        <v>37</v>
      </c>
      <c r="O44" s="129"/>
      <c r="P44" s="129"/>
      <c r="Q44" s="129" t="s">
        <v>37</v>
      </c>
      <c r="R44" s="129"/>
      <c r="S44" s="129" t="s">
        <v>37</v>
      </c>
      <c r="T44" s="129"/>
      <c r="U44" s="129"/>
      <c r="V44" s="129"/>
      <c r="W44" s="129"/>
      <c r="X44" s="129"/>
      <c r="Y44" s="129"/>
      <c r="Z44" s="172">
        <v>40</v>
      </c>
      <c r="AA44" s="172">
        <v>109</v>
      </c>
    </row>
    <row r="45" spans="2:27" s="330" customFormat="1" ht="19.5" customHeight="1" x14ac:dyDescent="0.25">
      <c r="B45" s="331">
        <v>39</v>
      </c>
      <c r="C45" s="331" t="s">
        <v>543</v>
      </c>
      <c r="D45" s="129" t="s">
        <v>37</v>
      </c>
      <c r="E45" s="129"/>
      <c r="F45" s="129" t="s">
        <v>37</v>
      </c>
      <c r="G45" s="129"/>
      <c r="H45" s="129"/>
      <c r="I45" s="129" t="s">
        <v>86</v>
      </c>
      <c r="J45" s="129" t="s">
        <v>2015</v>
      </c>
      <c r="K45" s="129">
        <v>20</v>
      </c>
      <c r="L45" s="129">
        <v>21.3</v>
      </c>
      <c r="M45" s="129">
        <v>12</v>
      </c>
      <c r="N45" s="129" t="s">
        <v>37</v>
      </c>
      <c r="O45" s="129"/>
      <c r="P45" s="129"/>
      <c r="Q45" s="129" t="s">
        <v>37</v>
      </c>
      <c r="R45" s="129"/>
      <c r="S45" s="129" t="s">
        <v>37</v>
      </c>
      <c r="T45" s="129" t="s">
        <v>37</v>
      </c>
      <c r="U45" s="129"/>
      <c r="V45" s="129"/>
      <c r="W45" s="129"/>
      <c r="X45" s="129"/>
      <c r="Y45" s="129"/>
      <c r="Z45" s="172">
        <v>37</v>
      </c>
      <c r="AA45" s="172">
        <v>77</v>
      </c>
    </row>
    <row r="46" spans="2:27" s="330" customFormat="1" ht="19.5" customHeight="1" x14ac:dyDescent="0.25">
      <c r="B46" s="331">
        <v>40</v>
      </c>
      <c r="C46" s="331" t="s">
        <v>540</v>
      </c>
      <c r="D46" s="129" t="s">
        <v>37</v>
      </c>
      <c r="E46" s="129"/>
      <c r="F46" s="129" t="s">
        <v>37</v>
      </c>
      <c r="G46" s="129"/>
      <c r="H46" s="129"/>
      <c r="I46" s="129" t="s">
        <v>86</v>
      </c>
      <c r="J46" s="129" t="s">
        <v>2015</v>
      </c>
      <c r="K46" s="129">
        <v>18</v>
      </c>
      <c r="L46" s="129">
        <v>19.3</v>
      </c>
      <c r="M46" s="129">
        <v>10</v>
      </c>
      <c r="N46" s="129" t="s">
        <v>37</v>
      </c>
      <c r="O46" s="129"/>
      <c r="P46" s="129"/>
      <c r="Q46" s="129" t="s">
        <v>37</v>
      </c>
      <c r="R46" s="129"/>
      <c r="S46" s="129" t="s">
        <v>37</v>
      </c>
      <c r="T46" s="129" t="s">
        <v>37</v>
      </c>
      <c r="U46" s="129"/>
      <c r="V46" s="129"/>
      <c r="W46" s="129"/>
      <c r="X46" s="129"/>
      <c r="Y46" s="129"/>
      <c r="Z46" s="172">
        <v>36</v>
      </c>
      <c r="AA46" s="172">
        <v>103</v>
      </c>
    </row>
    <row r="47" spans="2:27" s="330" customFormat="1" ht="19.5" customHeight="1" x14ac:dyDescent="0.25">
      <c r="B47" s="331">
        <v>41</v>
      </c>
      <c r="C47" s="331" t="s">
        <v>510</v>
      </c>
      <c r="D47" s="129" t="s">
        <v>37</v>
      </c>
      <c r="E47" s="129"/>
      <c r="F47" s="129" t="s">
        <v>37</v>
      </c>
      <c r="G47" s="129"/>
      <c r="H47" s="129"/>
      <c r="I47" s="129" t="s">
        <v>187</v>
      </c>
      <c r="J47" s="129" t="s">
        <v>2007</v>
      </c>
      <c r="K47" s="129">
        <v>14</v>
      </c>
      <c r="L47" s="129">
        <v>15.3</v>
      </c>
      <c r="M47" s="129">
        <v>3</v>
      </c>
      <c r="N47" s="129" t="s">
        <v>37</v>
      </c>
      <c r="O47" s="129"/>
      <c r="P47" s="129"/>
      <c r="Q47" s="129" t="s">
        <v>37</v>
      </c>
      <c r="R47" s="129"/>
      <c r="S47" s="129" t="s">
        <v>37</v>
      </c>
      <c r="T47" s="129" t="s">
        <v>37</v>
      </c>
      <c r="U47" s="129"/>
      <c r="V47" s="129"/>
      <c r="W47" s="129"/>
      <c r="X47" s="129"/>
      <c r="Y47" s="129"/>
      <c r="Z47" s="172">
        <v>36</v>
      </c>
      <c r="AA47" s="172">
        <v>101</v>
      </c>
    </row>
    <row r="48" spans="2:27" s="330" customFormat="1" ht="19.5" customHeight="1" x14ac:dyDescent="0.25">
      <c r="B48" s="331">
        <v>42</v>
      </c>
      <c r="C48" s="331" t="s">
        <v>518</v>
      </c>
      <c r="D48" s="129" t="s">
        <v>37</v>
      </c>
      <c r="E48" s="129"/>
      <c r="F48" s="129" t="s">
        <v>37</v>
      </c>
      <c r="G48" s="129"/>
      <c r="H48" s="129"/>
      <c r="I48" s="129" t="s">
        <v>86</v>
      </c>
      <c r="J48" s="129" t="s">
        <v>2015</v>
      </c>
      <c r="K48" s="129">
        <v>10</v>
      </c>
      <c r="L48" s="129">
        <v>11.3</v>
      </c>
      <c r="M48" s="129">
        <v>10</v>
      </c>
      <c r="N48" s="129" t="s">
        <v>37</v>
      </c>
      <c r="O48" s="129"/>
      <c r="P48" s="129"/>
      <c r="Q48" s="129" t="s">
        <v>37</v>
      </c>
      <c r="R48" s="129"/>
      <c r="S48" s="129" t="s">
        <v>37</v>
      </c>
      <c r="T48" s="129" t="s">
        <v>37</v>
      </c>
      <c r="U48" s="129"/>
      <c r="V48" s="129"/>
      <c r="W48" s="129"/>
      <c r="X48" s="129"/>
      <c r="Y48" s="129"/>
      <c r="Z48" s="172">
        <v>35</v>
      </c>
      <c r="AA48" s="172">
        <v>123</v>
      </c>
    </row>
    <row r="49" spans="1:33" s="330" customFormat="1" ht="19.5" customHeight="1" x14ac:dyDescent="0.25">
      <c r="B49" s="331">
        <v>43</v>
      </c>
      <c r="C49" s="331" t="s">
        <v>544</v>
      </c>
      <c r="D49" s="129" t="s">
        <v>37</v>
      </c>
      <c r="E49" s="129"/>
      <c r="F49" s="129" t="s">
        <v>37</v>
      </c>
      <c r="G49" s="129"/>
      <c r="H49" s="129"/>
      <c r="I49" s="129" t="s">
        <v>187</v>
      </c>
      <c r="J49" s="129" t="s">
        <v>2007</v>
      </c>
      <c r="K49" s="129">
        <v>20</v>
      </c>
      <c r="L49" s="129">
        <v>21.3</v>
      </c>
      <c r="M49" s="129">
        <v>21</v>
      </c>
      <c r="N49" s="129" t="s">
        <v>37</v>
      </c>
      <c r="O49" s="129"/>
      <c r="P49" s="129"/>
      <c r="Q49" s="129" t="s">
        <v>37</v>
      </c>
      <c r="R49" s="129"/>
      <c r="S49" s="129" t="s">
        <v>37</v>
      </c>
      <c r="T49" s="129" t="s">
        <v>37</v>
      </c>
      <c r="U49" s="129"/>
      <c r="V49" s="129"/>
      <c r="W49" s="129"/>
      <c r="X49" s="129"/>
      <c r="Y49" s="129"/>
      <c r="Z49" s="172">
        <v>32</v>
      </c>
      <c r="AA49" s="172">
        <v>97</v>
      </c>
    </row>
    <row r="50" spans="1:33" s="330" customFormat="1" ht="19.5" customHeight="1" x14ac:dyDescent="0.25">
      <c r="A50" s="92"/>
      <c r="B50" s="331">
        <v>44</v>
      </c>
      <c r="C50" s="331" t="s">
        <v>541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36"/>
      <c r="Z50" s="334">
        <v>30</v>
      </c>
      <c r="AA50" s="334">
        <v>91</v>
      </c>
      <c r="AB50" s="339" t="s">
        <v>2029</v>
      </c>
      <c r="AC50" s="340"/>
      <c r="AD50" s="340"/>
      <c r="AE50" s="340"/>
      <c r="AF50" s="338"/>
    </row>
    <row r="51" spans="1:33" s="330" customFormat="1" ht="19.5" customHeight="1" x14ac:dyDescent="0.25">
      <c r="B51" s="331">
        <v>45</v>
      </c>
      <c r="C51" s="331" t="s">
        <v>546</v>
      </c>
      <c r="D51" s="129" t="s">
        <v>37</v>
      </c>
      <c r="E51" s="129"/>
      <c r="F51" s="129" t="s">
        <v>37</v>
      </c>
      <c r="G51" s="129"/>
      <c r="H51" s="129"/>
      <c r="I51" s="129" t="s">
        <v>187</v>
      </c>
      <c r="J51" s="129" t="s">
        <v>2007</v>
      </c>
      <c r="K51" s="129">
        <v>18</v>
      </c>
      <c r="L51" s="129">
        <v>19.3</v>
      </c>
      <c r="M51" s="129">
        <v>18</v>
      </c>
      <c r="N51" s="129" t="s">
        <v>37</v>
      </c>
      <c r="O51" s="129"/>
      <c r="P51" s="129"/>
      <c r="Q51" s="129" t="s">
        <v>37</v>
      </c>
      <c r="R51" s="129"/>
      <c r="S51" s="129" t="s">
        <v>37</v>
      </c>
      <c r="T51" s="129" t="s">
        <v>37</v>
      </c>
      <c r="U51" s="129"/>
      <c r="V51" s="129"/>
      <c r="W51" s="129"/>
      <c r="X51" s="129"/>
      <c r="Y51" s="129"/>
      <c r="Z51" s="172">
        <v>30</v>
      </c>
      <c r="AA51" s="172">
        <v>91</v>
      </c>
    </row>
    <row r="52" spans="1:33" s="330" customFormat="1" ht="19.5" customHeight="1" x14ac:dyDescent="0.25">
      <c r="B52" s="331">
        <v>46</v>
      </c>
      <c r="C52" s="331" t="s">
        <v>206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36"/>
      <c r="Z52" s="334">
        <v>29</v>
      </c>
      <c r="AA52" s="334">
        <v>88</v>
      </c>
      <c r="AB52" s="394" t="s">
        <v>2030</v>
      </c>
      <c r="AC52" s="398"/>
      <c r="AD52" s="398"/>
      <c r="AE52" s="398"/>
      <c r="AF52" s="398"/>
      <c r="AG52" s="398"/>
    </row>
    <row r="53" spans="1:33" s="330" customFormat="1" ht="19.5" customHeight="1" x14ac:dyDescent="0.4">
      <c r="A53" s="23"/>
      <c r="B53" s="331">
        <v>47</v>
      </c>
      <c r="C53" s="331" t="s">
        <v>372</v>
      </c>
      <c r="D53" s="129" t="s">
        <v>37</v>
      </c>
      <c r="E53" s="129"/>
      <c r="F53" s="129" t="s">
        <v>37</v>
      </c>
      <c r="G53" s="129"/>
      <c r="H53" s="129"/>
      <c r="I53" s="129" t="s">
        <v>51</v>
      </c>
      <c r="J53" s="129" t="s">
        <v>2019</v>
      </c>
      <c r="K53" s="129">
        <v>18</v>
      </c>
      <c r="L53" s="129">
        <v>19.3</v>
      </c>
      <c r="M53" s="129">
        <v>5</v>
      </c>
      <c r="N53" s="129" t="s">
        <v>37</v>
      </c>
      <c r="O53" s="129"/>
      <c r="P53" s="129"/>
      <c r="Q53" s="129" t="s">
        <v>37</v>
      </c>
      <c r="R53" s="129"/>
      <c r="S53" s="129"/>
      <c r="T53" s="129"/>
      <c r="U53" s="129"/>
      <c r="V53" s="129"/>
      <c r="W53" s="129"/>
      <c r="X53" s="129"/>
      <c r="Y53" s="129"/>
      <c r="Z53" s="172">
        <v>27</v>
      </c>
      <c r="AA53" s="172">
        <v>99</v>
      </c>
    </row>
    <row r="54" spans="1:33" s="330" customFormat="1" ht="19.5" customHeight="1" x14ac:dyDescent="0.4">
      <c r="A54" s="23"/>
      <c r="B54" s="331">
        <v>48</v>
      </c>
      <c r="C54" s="331" t="s">
        <v>450</v>
      </c>
      <c r="D54" s="129" t="s">
        <v>37</v>
      </c>
      <c r="E54" s="129"/>
      <c r="F54" s="129" t="s">
        <v>37</v>
      </c>
      <c r="G54" s="129"/>
      <c r="H54" s="129"/>
      <c r="I54" s="129" t="s">
        <v>51</v>
      </c>
      <c r="J54" s="129" t="s">
        <v>2019</v>
      </c>
      <c r="K54" s="129">
        <v>10</v>
      </c>
      <c r="L54" s="129">
        <v>11.3</v>
      </c>
      <c r="M54" s="129">
        <v>6</v>
      </c>
      <c r="N54" s="129" t="s">
        <v>37</v>
      </c>
      <c r="O54" s="129"/>
      <c r="P54" s="129"/>
      <c r="Q54" s="129" t="s">
        <v>37</v>
      </c>
      <c r="R54" s="129"/>
      <c r="S54" s="129"/>
      <c r="T54" s="129"/>
      <c r="U54" s="129"/>
      <c r="V54" s="129"/>
      <c r="W54" s="129"/>
      <c r="X54" s="129"/>
      <c r="Y54" s="129"/>
      <c r="Z54" s="172">
        <v>26</v>
      </c>
      <c r="AA54" s="172">
        <v>87</v>
      </c>
    </row>
    <row r="55" spans="1:33" s="330" customFormat="1" ht="19.5" customHeight="1" x14ac:dyDescent="0.4">
      <c r="A55" s="23"/>
      <c r="B55" s="331">
        <v>49</v>
      </c>
      <c r="C55" s="331" t="s">
        <v>523</v>
      </c>
      <c r="D55" s="129" t="s">
        <v>37</v>
      </c>
      <c r="E55" s="129"/>
      <c r="F55" s="129" t="s">
        <v>37</v>
      </c>
      <c r="G55" s="129"/>
      <c r="H55" s="129"/>
      <c r="I55" s="129" t="s">
        <v>86</v>
      </c>
      <c r="J55" s="129" t="s">
        <v>2015</v>
      </c>
      <c r="K55" s="129">
        <v>8</v>
      </c>
      <c r="L55" s="129">
        <v>9.3000000000000007</v>
      </c>
      <c r="M55" s="129">
        <v>7</v>
      </c>
      <c r="N55" s="129" t="s">
        <v>37</v>
      </c>
      <c r="O55" s="129"/>
      <c r="P55" s="129"/>
      <c r="Q55" s="129" t="s">
        <v>37</v>
      </c>
      <c r="R55" s="129"/>
      <c r="S55" s="129" t="s">
        <v>37</v>
      </c>
      <c r="T55" s="129" t="s">
        <v>37</v>
      </c>
      <c r="U55" s="129"/>
      <c r="V55" s="129"/>
      <c r="W55" s="129"/>
      <c r="X55" s="129"/>
      <c r="Y55" s="129"/>
      <c r="Z55" s="172">
        <v>26</v>
      </c>
      <c r="AA55" s="172">
        <v>63</v>
      </c>
    </row>
    <row r="56" spans="1:33" s="330" customFormat="1" ht="19.5" customHeight="1" x14ac:dyDescent="0.4">
      <c r="A56" s="301"/>
      <c r="B56" s="331">
        <v>50</v>
      </c>
      <c r="C56" s="331" t="s">
        <v>542</v>
      </c>
      <c r="D56" s="129"/>
      <c r="E56" s="129" t="s">
        <v>37</v>
      </c>
      <c r="F56" s="129" t="s">
        <v>37</v>
      </c>
      <c r="G56" s="129"/>
      <c r="H56" s="129"/>
      <c r="I56" s="129" t="s">
        <v>57</v>
      </c>
      <c r="J56" s="129" t="s">
        <v>2005</v>
      </c>
      <c r="K56" s="129">
        <v>8.3000000000000007</v>
      </c>
      <c r="L56" s="129">
        <v>11</v>
      </c>
      <c r="M56" s="129">
        <v>1</v>
      </c>
      <c r="N56" s="129" t="s">
        <v>37</v>
      </c>
      <c r="O56" s="129"/>
      <c r="P56" s="129"/>
      <c r="Q56" s="129" t="s">
        <v>37</v>
      </c>
      <c r="R56" s="129"/>
      <c r="S56" s="129"/>
      <c r="T56" s="129"/>
      <c r="U56" s="129"/>
      <c r="V56" s="129"/>
      <c r="W56" s="129"/>
      <c r="X56" s="129"/>
      <c r="Y56" s="129"/>
      <c r="Z56" s="172">
        <v>26</v>
      </c>
      <c r="AA56" s="172">
        <v>61</v>
      </c>
    </row>
    <row r="57" spans="1:33" s="330" customFormat="1" ht="19.5" customHeight="1" x14ac:dyDescent="0.4">
      <c r="A57" s="23"/>
      <c r="B57" s="331">
        <v>51</v>
      </c>
      <c r="C57" s="331" t="s">
        <v>516</v>
      </c>
      <c r="D57" s="129" t="s">
        <v>37</v>
      </c>
      <c r="E57" s="129"/>
      <c r="F57" s="129" t="s">
        <v>37</v>
      </c>
      <c r="G57" s="129"/>
      <c r="H57" s="129"/>
      <c r="I57" s="129" t="s">
        <v>86</v>
      </c>
      <c r="J57" s="129" t="s">
        <v>2015</v>
      </c>
      <c r="K57" s="129">
        <v>12</v>
      </c>
      <c r="L57" s="129">
        <v>13.3</v>
      </c>
      <c r="M57" s="129">
        <v>3</v>
      </c>
      <c r="N57" s="129" t="s">
        <v>37</v>
      </c>
      <c r="O57" s="129"/>
      <c r="P57" s="129"/>
      <c r="Q57" s="129" t="s">
        <v>37</v>
      </c>
      <c r="R57" s="129"/>
      <c r="S57" s="129" t="s">
        <v>37</v>
      </c>
      <c r="T57" s="129" t="s">
        <v>37</v>
      </c>
      <c r="U57" s="129"/>
      <c r="V57" s="129"/>
      <c r="W57" s="129"/>
      <c r="X57" s="129"/>
      <c r="Y57" s="129"/>
      <c r="Z57" s="172">
        <v>21</v>
      </c>
      <c r="AA57" s="172">
        <v>61</v>
      </c>
    </row>
    <row r="58" spans="1:33" s="330" customFormat="1" ht="19.5" customHeight="1" x14ac:dyDescent="0.4">
      <c r="A58" s="23"/>
      <c r="B58" s="331">
        <v>52</v>
      </c>
      <c r="C58" s="331" t="s">
        <v>526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334">
        <v>16</v>
      </c>
      <c r="AA58" s="334">
        <v>55</v>
      </c>
      <c r="AB58" s="394" t="s">
        <v>2030</v>
      </c>
      <c r="AC58" s="398"/>
      <c r="AD58" s="398"/>
      <c r="AE58" s="398"/>
      <c r="AF58" s="398"/>
      <c r="AG58" s="398"/>
    </row>
    <row r="59" spans="1:33" s="330" customFormat="1" ht="19.5" customHeight="1" x14ac:dyDescent="0.4">
      <c r="A59" s="23"/>
      <c r="B59" s="331">
        <v>53</v>
      </c>
      <c r="C59" s="331" t="s">
        <v>520</v>
      </c>
      <c r="D59" s="129"/>
      <c r="E59" s="129" t="s">
        <v>37</v>
      </c>
      <c r="F59" s="129" t="s">
        <v>37</v>
      </c>
      <c r="G59" s="129"/>
      <c r="H59" s="129"/>
      <c r="I59" s="129" t="s">
        <v>57</v>
      </c>
      <c r="J59" s="129" t="s">
        <v>2005</v>
      </c>
      <c r="K59" s="129">
        <v>8.3000000000000007</v>
      </c>
      <c r="L59" s="129">
        <v>11</v>
      </c>
      <c r="M59" s="129">
        <v>1</v>
      </c>
      <c r="N59" s="129" t="s">
        <v>37</v>
      </c>
      <c r="O59" s="129"/>
      <c r="P59" s="129"/>
      <c r="Q59" s="129" t="s">
        <v>37</v>
      </c>
      <c r="R59" s="129"/>
      <c r="S59" s="129"/>
      <c r="T59" s="129"/>
      <c r="U59" s="129"/>
      <c r="V59" s="129"/>
      <c r="W59" s="129"/>
      <c r="X59" s="129"/>
      <c r="Y59" s="129"/>
      <c r="Z59" s="172">
        <v>15</v>
      </c>
      <c r="AA59" s="172">
        <v>47</v>
      </c>
    </row>
    <row r="60" spans="1:33" s="330" customFormat="1" ht="19.5" customHeight="1" x14ac:dyDescent="0.4">
      <c r="A60" s="23"/>
      <c r="B60" s="331">
        <v>54</v>
      </c>
      <c r="C60" s="331" t="s">
        <v>530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36"/>
      <c r="Z60" s="334">
        <v>13</v>
      </c>
      <c r="AA60" s="334">
        <v>44</v>
      </c>
      <c r="AB60" s="394" t="s">
        <v>2030</v>
      </c>
      <c r="AC60" s="398"/>
      <c r="AD60" s="398"/>
      <c r="AE60" s="398"/>
      <c r="AF60" s="398"/>
      <c r="AG60" s="398"/>
    </row>
    <row r="61" spans="1:33" s="330" customFormat="1" ht="19.5" customHeight="1" x14ac:dyDescent="0.4">
      <c r="A61" s="23"/>
      <c r="B61" s="331">
        <v>55</v>
      </c>
      <c r="C61" s="331" t="s">
        <v>454</v>
      </c>
      <c r="D61" s="129"/>
      <c r="E61" s="129" t="s">
        <v>37</v>
      </c>
      <c r="F61" s="129" t="s">
        <v>37</v>
      </c>
      <c r="G61" s="129"/>
      <c r="H61" s="129"/>
      <c r="I61" s="129" t="s">
        <v>57</v>
      </c>
      <c r="J61" s="129" t="s">
        <v>2005</v>
      </c>
      <c r="K61" s="129">
        <v>8.3000000000000007</v>
      </c>
      <c r="L61" s="129">
        <v>11</v>
      </c>
      <c r="M61" s="129">
        <v>1</v>
      </c>
      <c r="N61" s="129" t="s">
        <v>37</v>
      </c>
      <c r="O61" s="129"/>
      <c r="P61" s="129"/>
      <c r="Q61" s="129" t="s">
        <v>37</v>
      </c>
      <c r="R61" s="129"/>
      <c r="S61" s="129"/>
      <c r="T61" s="129"/>
      <c r="U61" s="129"/>
      <c r="V61" s="129"/>
      <c r="W61" s="129"/>
      <c r="X61" s="129"/>
      <c r="Y61" s="129"/>
      <c r="Z61" s="172">
        <v>11</v>
      </c>
      <c r="AA61" s="172">
        <v>23</v>
      </c>
    </row>
    <row r="62" spans="1:33" s="330" customFormat="1" ht="19.5" customHeight="1" x14ac:dyDescent="0.4">
      <c r="A62" s="23"/>
      <c r="B62" s="331">
        <v>56</v>
      </c>
      <c r="C62" s="331" t="s">
        <v>517</v>
      </c>
      <c r="D62" s="129"/>
      <c r="E62" s="129" t="s">
        <v>37</v>
      </c>
      <c r="F62" s="129" t="s">
        <v>37</v>
      </c>
      <c r="G62" s="129"/>
      <c r="H62" s="129"/>
      <c r="I62" s="129" t="s">
        <v>57</v>
      </c>
      <c r="J62" s="129" t="s">
        <v>2005</v>
      </c>
      <c r="K62" s="129">
        <v>8.3000000000000007</v>
      </c>
      <c r="L62" s="129">
        <v>11</v>
      </c>
      <c r="M62" s="129">
        <v>1</v>
      </c>
      <c r="N62" s="129" t="s">
        <v>37</v>
      </c>
      <c r="O62" s="129"/>
      <c r="P62" s="129"/>
      <c r="Q62" s="129" t="s">
        <v>37</v>
      </c>
      <c r="R62" s="129"/>
      <c r="S62" s="129"/>
      <c r="T62" s="129"/>
      <c r="U62" s="129"/>
      <c r="V62" s="129"/>
      <c r="W62" s="129"/>
      <c r="X62" s="129"/>
      <c r="Y62" s="129"/>
      <c r="Z62" s="172">
        <v>10</v>
      </c>
      <c r="AA62" s="172">
        <v>30</v>
      </c>
    </row>
    <row r="63" spans="1:33" s="330" customFormat="1" ht="19.5" customHeight="1" x14ac:dyDescent="0.4">
      <c r="A63" s="23"/>
      <c r="B63" s="331">
        <v>57</v>
      </c>
      <c r="C63" s="331" t="s">
        <v>254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36"/>
      <c r="Z63" s="334">
        <v>9</v>
      </c>
      <c r="AA63" s="334">
        <v>32</v>
      </c>
      <c r="AB63" s="394" t="s">
        <v>2030</v>
      </c>
      <c r="AC63" s="398"/>
      <c r="AD63" s="398"/>
      <c r="AE63" s="398"/>
      <c r="AF63" s="398"/>
      <c r="AG63" s="398"/>
    </row>
    <row r="64" spans="1:33" s="330" customFormat="1" ht="19.5" customHeight="1" x14ac:dyDescent="0.4">
      <c r="A64" s="23"/>
      <c r="B64" s="331">
        <v>58</v>
      </c>
      <c r="C64" s="331" t="s">
        <v>502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36"/>
      <c r="Z64" s="334">
        <v>9</v>
      </c>
      <c r="AA64" s="334">
        <v>31</v>
      </c>
      <c r="AB64" s="394" t="s">
        <v>2030</v>
      </c>
      <c r="AC64" s="398"/>
      <c r="AD64" s="398"/>
      <c r="AE64" s="398"/>
      <c r="AF64" s="398"/>
      <c r="AG64" s="398"/>
    </row>
    <row r="65" spans="1:33" s="330" customFormat="1" ht="19.5" customHeight="1" x14ac:dyDescent="0.4">
      <c r="A65" s="23"/>
      <c r="B65" s="331">
        <v>59</v>
      </c>
      <c r="C65" s="331" t="s">
        <v>525</v>
      </c>
      <c r="D65" s="129"/>
      <c r="E65" s="129" t="s">
        <v>37</v>
      </c>
      <c r="F65" s="129" t="s">
        <v>37</v>
      </c>
      <c r="G65" s="129"/>
      <c r="H65" s="129"/>
      <c r="I65" s="129" t="s">
        <v>57</v>
      </c>
      <c r="J65" s="129" t="s">
        <v>2005</v>
      </c>
      <c r="K65" s="129">
        <v>8.3000000000000007</v>
      </c>
      <c r="L65" s="129">
        <v>11</v>
      </c>
      <c r="M65" s="129">
        <v>1</v>
      </c>
      <c r="N65" s="129" t="s">
        <v>37</v>
      </c>
      <c r="O65" s="129"/>
      <c r="P65" s="129"/>
      <c r="Q65" s="129" t="s">
        <v>37</v>
      </c>
      <c r="R65" s="129"/>
      <c r="S65" s="129"/>
      <c r="T65" s="129"/>
      <c r="U65" s="129"/>
      <c r="V65" s="129"/>
      <c r="W65" s="129"/>
      <c r="X65" s="129"/>
      <c r="Y65" s="129"/>
      <c r="Z65" s="172">
        <v>8</v>
      </c>
      <c r="AA65" s="172">
        <v>26</v>
      </c>
    </row>
    <row r="66" spans="1:33" s="330" customFormat="1" ht="19.5" customHeight="1" x14ac:dyDescent="0.4">
      <c r="A66" s="23"/>
      <c r="B66" s="331">
        <v>60</v>
      </c>
      <c r="C66" s="331" t="s">
        <v>521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36"/>
      <c r="Z66" s="334">
        <v>7</v>
      </c>
      <c r="AA66" s="334">
        <v>31</v>
      </c>
      <c r="AB66" s="394" t="s">
        <v>2030</v>
      </c>
      <c r="AC66" s="398"/>
      <c r="AD66" s="398"/>
      <c r="AE66" s="398"/>
      <c r="AF66" s="398"/>
      <c r="AG66" s="398"/>
    </row>
    <row r="67" spans="1:33" s="330" customFormat="1" ht="19.5" customHeight="1" x14ac:dyDescent="0.4">
      <c r="A67" s="23"/>
      <c r="B67" s="331">
        <v>61</v>
      </c>
      <c r="C67" s="331" t="s">
        <v>556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36"/>
      <c r="Z67" s="334">
        <v>7</v>
      </c>
      <c r="AA67" s="334">
        <v>31</v>
      </c>
      <c r="AB67" s="394" t="s">
        <v>2030</v>
      </c>
      <c r="AC67" s="398"/>
      <c r="AD67" s="398"/>
      <c r="AE67" s="398"/>
      <c r="AF67" s="398"/>
      <c r="AG67" s="398"/>
    </row>
    <row r="68" spans="1:33" s="330" customFormat="1" ht="19.5" customHeight="1" x14ac:dyDescent="0.4">
      <c r="A68" s="23"/>
      <c r="B68" s="331">
        <v>62</v>
      </c>
      <c r="C68" s="331" t="s">
        <v>514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36"/>
      <c r="Z68" s="334">
        <v>7</v>
      </c>
      <c r="AA68" s="334">
        <v>18</v>
      </c>
      <c r="AB68" s="394" t="s">
        <v>2030</v>
      </c>
      <c r="AC68" s="398"/>
      <c r="AD68" s="398"/>
      <c r="AE68" s="398"/>
      <c r="AF68" s="398"/>
      <c r="AG68" s="398"/>
    </row>
    <row r="69" spans="1:33" s="330" customFormat="1" ht="19.5" customHeight="1" x14ac:dyDescent="0.4">
      <c r="A69" s="23"/>
      <c r="B69" s="331">
        <v>63</v>
      </c>
      <c r="C69" s="331" t="s">
        <v>522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36"/>
      <c r="Z69" s="334">
        <v>7</v>
      </c>
      <c r="AA69" s="334">
        <v>18</v>
      </c>
      <c r="AB69" s="394" t="s">
        <v>2030</v>
      </c>
      <c r="AC69" s="398"/>
      <c r="AD69" s="398"/>
      <c r="AE69" s="398"/>
      <c r="AF69" s="398"/>
      <c r="AG69" s="398"/>
    </row>
    <row r="70" spans="1:33" s="330" customFormat="1" ht="19.5" customHeight="1" x14ac:dyDescent="0.4">
      <c r="A70" s="23"/>
      <c r="B70" s="331">
        <v>64</v>
      </c>
      <c r="C70" s="331" t="s">
        <v>524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36"/>
      <c r="Z70" s="334">
        <v>6</v>
      </c>
      <c r="AA70" s="334">
        <v>14</v>
      </c>
      <c r="AB70" s="407" t="s">
        <v>2031</v>
      </c>
      <c r="AC70" s="411"/>
      <c r="AD70" s="411"/>
      <c r="AE70" s="333"/>
      <c r="AF70" s="333"/>
      <c r="AG70" s="333"/>
    </row>
    <row r="71" spans="1:33" s="330" customFormat="1" ht="19.5" customHeight="1" x14ac:dyDescent="0.4">
      <c r="A71" s="23"/>
      <c r="B71" s="331">
        <v>65</v>
      </c>
      <c r="C71" s="331" t="s">
        <v>519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36"/>
      <c r="Z71" s="334">
        <v>5</v>
      </c>
      <c r="AA71" s="334">
        <v>18</v>
      </c>
      <c r="AB71" s="407" t="s">
        <v>2030</v>
      </c>
      <c r="AC71" s="408"/>
      <c r="AD71" s="408"/>
      <c r="AE71" s="408"/>
      <c r="AF71" s="408"/>
      <c r="AG71" s="408"/>
    </row>
    <row r="72" spans="1:33" s="330" customFormat="1" ht="19.5" customHeight="1" x14ac:dyDescent="0.4">
      <c r="A72" s="23"/>
      <c r="B72" s="331">
        <v>66</v>
      </c>
      <c r="C72" s="331" t="s">
        <v>173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36"/>
      <c r="Z72" s="334">
        <v>4</v>
      </c>
      <c r="AA72" s="334">
        <v>18</v>
      </c>
      <c r="AB72" s="407" t="s">
        <v>2030</v>
      </c>
      <c r="AC72" s="408"/>
      <c r="AD72" s="408"/>
      <c r="AE72" s="408"/>
      <c r="AF72" s="408"/>
      <c r="AG72" s="408"/>
    </row>
    <row r="73" spans="1:33" s="330" customFormat="1" ht="19.5" customHeight="1" x14ac:dyDescent="0.4">
      <c r="A73" s="23"/>
      <c r="B73" s="331">
        <v>67</v>
      </c>
      <c r="C73" s="331" t="s">
        <v>527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36"/>
      <c r="Z73" s="334">
        <v>2</v>
      </c>
      <c r="AA73" s="334">
        <v>8</v>
      </c>
      <c r="AB73" s="407" t="s">
        <v>2030</v>
      </c>
      <c r="AC73" s="408"/>
      <c r="AD73" s="408"/>
      <c r="AE73" s="408"/>
      <c r="AF73" s="408"/>
      <c r="AG73" s="408"/>
    </row>
    <row r="74" spans="1:33" x14ac:dyDescent="0.5">
      <c r="Y74" s="55"/>
      <c r="Z74" s="55"/>
      <c r="AA74" s="55"/>
      <c r="AB74" s="55"/>
    </row>
    <row r="75" spans="1:33" x14ac:dyDescent="0.5">
      <c r="Y75"/>
      <c r="Z75"/>
      <c r="AA75"/>
      <c r="AB75"/>
    </row>
  </sheetData>
  <sortState ref="C7:AA104">
    <sortCondition descending="1" ref="Z7:Z104"/>
    <sortCondition descending="1" ref="AA7:AA104"/>
  </sortState>
  <mergeCells count="34">
    <mergeCell ref="AB11:AC11"/>
    <mergeCell ref="AB69:AG69"/>
    <mergeCell ref="AB70:AD70"/>
    <mergeCell ref="AB71:AG71"/>
    <mergeCell ref="AB72:AG72"/>
    <mergeCell ref="AB52:AG52"/>
    <mergeCell ref="AB58:AG58"/>
    <mergeCell ref="AB60:AG60"/>
    <mergeCell ref="AB73:AG73"/>
    <mergeCell ref="AB63:AG63"/>
    <mergeCell ref="AB64:AG64"/>
    <mergeCell ref="AB66:AG66"/>
    <mergeCell ref="AB67:AG67"/>
    <mergeCell ref="AB68:AG68"/>
    <mergeCell ref="B3:Y3"/>
    <mergeCell ref="B1:Y1"/>
    <mergeCell ref="B2:H2"/>
    <mergeCell ref="I2:N2"/>
    <mergeCell ref="O2:S2"/>
    <mergeCell ref="T2:Y2"/>
    <mergeCell ref="B4:B6"/>
    <mergeCell ref="C4:C6"/>
    <mergeCell ref="D4:E5"/>
    <mergeCell ref="F4:H5"/>
    <mergeCell ref="I4:J5"/>
    <mergeCell ref="S4:U5"/>
    <mergeCell ref="V4:W5"/>
    <mergeCell ref="X4:Y5"/>
    <mergeCell ref="AC4:AC5"/>
    <mergeCell ref="K4:L5"/>
    <mergeCell ref="M4:M6"/>
    <mergeCell ref="N4:O5"/>
    <mergeCell ref="P4:P5"/>
    <mergeCell ref="Q4: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ایجرود حلب آرتا</vt:lpstr>
      <vt:lpstr>ایجرود مرکزی آرتا </vt:lpstr>
      <vt:lpstr>ماهنشان انگوران آرتا</vt:lpstr>
      <vt:lpstr>ماهنشان مرکزی آرتا</vt:lpstr>
      <vt:lpstr>خدابنده افشار چشم انداز</vt:lpstr>
      <vt:lpstr>خدابنده بزینه رود چشم انداز</vt:lpstr>
      <vt:lpstr>خدابنده سجاسرود چشم انداز</vt:lpstr>
      <vt:lpstr>خدابنده مرکزی چشم انداز</vt:lpstr>
      <vt:lpstr>ابهر مرکزی راژان آب</vt:lpstr>
      <vt:lpstr>خرمدره مرکزی راژان آب</vt:lpstr>
      <vt:lpstr>سلطانیه باغ حلی سبزسامانه</vt:lpstr>
      <vt:lpstr>سلطانیه مرکزی سبزسامانه</vt:lpstr>
      <vt:lpstr>زنجان زنجانرود یورت شهر</vt:lpstr>
      <vt:lpstr>زنجان قره پشتلو یورت شهر</vt:lpstr>
      <vt:lpstr>زنجان مرکزی یورت شهر</vt:lpstr>
      <vt:lpstr>طارم چورزق یورت شهر</vt:lpstr>
      <vt:lpstr>طارم مرکزی یورت شهر</vt:lpstr>
      <vt:lpstr>کل بخش ها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2019-03-06T07:10:17Z</dcterms:created>
  <dcterms:modified xsi:type="dcterms:W3CDTF">2019-06-08T04:44:15Z</dcterms:modified>
</cp:coreProperties>
</file>